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70" windowHeight="8055"/>
  </bookViews>
  <sheets>
    <sheet name="Grafer og tabeller" sheetId="2" r:id="rId1"/>
    <sheet name="Fylkesvise tabeller" sheetId="1" r:id="rId2"/>
    <sheet name="Rapportert mest besøkte arenaer" sheetId="4" r:id="rId3"/>
    <sheet name="Besøk alle" sheetId="5" r:id="rId4"/>
  </sheets>
  <calcPr calcId="145621"/>
</workbook>
</file>

<file path=xl/calcChain.xml><?xml version="1.0" encoding="utf-8"?>
<calcChain xmlns="http://schemas.openxmlformats.org/spreadsheetml/2006/main">
  <c r="C20" i="2" l="1"/>
  <c r="D20" i="2"/>
  <c r="E20" i="2"/>
  <c r="F20" i="2"/>
  <c r="G20" i="2"/>
  <c r="H20" i="2"/>
  <c r="I20" i="2"/>
  <c r="J20" i="2"/>
  <c r="K20" i="2"/>
  <c r="L20" i="2"/>
  <c r="C21" i="2"/>
  <c r="D21" i="2"/>
  <c r="E21" i="2"/>
  <c r="F21" i="2"/>
  <c r="G21" i="2"/>
  <c r="H21" i="2"/>
  <c r="I21" i="2"/>
  <c r="J21" i="2"/>
  <c r="K21" i="2"/>
  <c r="L21" i="2"/>
  <c r="C22" i="2"/>
  <c r="D22" i="2"/>
  <c r="E22" i="2"/>
  <c r="F22" i="2"/>
  <c r="G22" i="2"/>
  <c r="H22" i="2"/>
  <c r="I22" i="2"/>
  <c r="J22" i="2"/>
  <c r="K22" i="2"/>
  <c r="L22" i="2"/>
  <c r="C23" i="2"/>
  <c r="D23" i="2"/>
  <c r="E23" i="2"/>
  <c r="F23" i="2"/>
  <c r="G23" i="2"/>
  <c r="H23" i="2"/>
  <c r="I23" i="2"/>
  <c r="J23" i="2"/>
  <c r="K23" i="2"/>
  <c r="L23" i="2"/>
  <c r="C24" i="2"/>
  <c r="D24" i="2"/>
  <c r="E24" i="2"/>
  <c r="F24" i="2"/>
  <c r="G24" i="2"/>
  <c r="H24" i="2"/>
  <c r="I24" i="2"/>
  <c r="J24" i="2"/>
  <c r="K24" i="2"/>
  <c r="L24" i="2"/>
  <c r="C25" i="2"/>
  <c r="D25" i="2"/>
  <c r="E25" i="2"/>
  <c r="F25" i="2"/>
  <c r="G25" i="2"/>
  <c r="H25" i="2"/>
  <c r="I25" i="2"/>
  <c r="J25" i="2"/>
  <c r="K25" i="2"/>
  <c r="L25" i="2"/>
  <c r="B21" i="2"/>
  <c r="B22" i="2"/>
  <c r="B23" i="2"/>
  <c r="B24" i="2"/>
  <c r="B25" i="2"/>
  <c r="B20" i="2"/>
  <c r="L19" i="2"/>
  <c r="C19" i="2"/>
  <c r="D19" i="2"/>
  <c r="E19" i="2"/>
  <c r="F19" i="2"/>
  <c r="G19" i="2"/>
  <c r="H19" i="2"/>
  <c r="I19" i="2"/>
  <c r="J19" i="2"/>
  <c r="K19" i="2"/>
  <c r="B19" i="2"/>
  <c r="A20" i="2"/>
  <c r="A21" i="2"/>
  <c r="A22" i="2"/>
  <c r="A23" i="2"/>
  <c r="A24" i="2"/>
  <c r="A25" i="2"/>
  <c r="A18" i="2"/>
  <c r="J26" i="2" l="1"/>
  <c r="F26" i="2"/>
  <c r="L26" i="2"/>
  <c r="H26" i="2"/>
  <c r="D26" i="2"/>
  <c r="I26" i="2"/>
  <c r="E26" i="2"/>
  <c r="B26" i="2"/>
  <c r="K26" i="2"/>
  <c r="G26" i="2"/>
  <c r="C26" i="2"/>
</calcChain>
</file>

<file path=xl/sharedStrings.xml><?xml version="1.0" encoding="utf-8"?>
<sst xmlns="http://schemas.openxmlformats.org/spreadsheetml/2006/main" count="943" uniqueCount="356">
  <si>
    <t>Organisasjonsform</t>
  </si>
  <si>
    <t>Inntekter (i heile 1000)</t>
  </si>
  <si>
    <t>Utgifter (i heile 1000)</t>
  </si>
  <si>
    <t>Årsverk</t>
  </si>
  <si>
    <t>Årsverk type stilling</t>
  </si>
  <si>
    <t>Kompetanse og kunnskapsproduksjon</t>
  </si>
  <si>
    <t>Styrets samansetjing</t>
  </si>
  <si>
    <t>Besøk</t>
  </si>
  <si>
    <t>Opningstider og billettprisar</t>
  </si>
  <si>
    <t>Utstillingar</t>
  </si>
  <si>
    <t>Pedagogisk verksemd og særskilte tiltak</t>
  </si>
  <si>
    <t>Universell utforming</t>
  </si>
  <si>
    <t>Opne møte, konsertar, teater og besøk på heimesider</t>
  </si>
  <si>
    <t>Kulturhistoriske bygningar</t>
  </si>
  <si>
    <t>Kunsthistoriske gjenstandar</t>
  </si>
  <si>
    <t>Kulturhistoriske gjenstandar</t>
  </si>
  <si>
    <t>Arkeologiske gjenstandar</t>
  </si>
  <si>
    <t>Naturhistoriske gjenstandar</t>
  </si>
  <si>
    <t>Fotografi</t>
  </si>
  <si>
    <t>FASTE STILLILNGAR</t>
  </si>
  <si>
    <t>MIDLERTIDIGE STILLINGAR</t>
  </si>
  <si>
    <t>ARBEIDSMARKNADSTILTAK</t>
  </si>
  <si>
    <t>LÆRLINGAR</t>
  </si>
  <si>
    <t>ÅRSVERK LEIARSTILLINGAR</t>
  </si>
  <si>
    <t>ÅRSVERK FAGSTILLINGAR</t>
  </si>
  <si>
    <t>ÅRSVERK ADMINISTRATIVE STILLINGAR</t>
  </si>
  <si>
    <t>ÅRSVERK TEKNISKE STILLINGAR</t>
  </si>
  <si>
    <t>TAL TILSETTE I FASTE STILLINGAR</t>
  </si>
  <si>
    <t>FYLKE</t>
  </si>
  <si>
    <t>TAL PÅ EININGAR</t>
  </si>
  <si>
    <t>FOREINING/LAG</t>
  </si>
  <si>
    <t>STIFTING</t>
  </si>
  <si>
    <t>AKSJESELSKAP</t>
  </si>
  <si>
    <t>INTERKOMMUNALT SELSKAP</t>
  </si>
  <si>
    <t>KOMMUNAL VERKSEMD</t>
  </si>
  <si>
    <t>STATLEG VERKSEMD</t>
  </si>
  <si>
    <t>IKKE ANGITT</t>
  </si>
  <si>
    <t>INNBYGGJAR-TAL</t>
  </si>
  <si>
    <t>BILLETT-INNTEKTER</t>
  </si>
  <si>
    <t>VARER OG TENESTER</t>
  </si>
  <si>
    <t>SPONSOR-INNTEKTER</t>
  </si>
  <si>
    <t>GÅVER</t>
  </si>
  <si>
    <t>ANDRE EIGEN-INNTEKTER</t>
  </si>
  <si>
    <t>ORDINÆRT DRIFTS-TILSKOT FRÅ STATEN</t>
  </si>
  <si>
    <t>ORDINÆRT DRIFTS-TILSKOT FRÅ FYLKES-KOMMUNE</t>
  </si>
  <si>
    <t>ORDINÆRT DRIFTS-TILSKOT FRÅ KOMMUNE</t>
  </si>
  <si>
    <t>EKSTRA TILSKOT FRÅ STATEN</t>
  </si>
  <si>
    <t>EKSTRA TILSKOT FRÅ FYLKES-KOMMUNE</t>
  </si>
  <si>
    <t>EKSTRA TILSKOT FRÅ KOMMUNE</t>
  </si>
  <si>
    <t>INNTEKTER I ALT</t>
  </si>
  <si>
    <t>EIGEN-INNTEKTER SOM DEL AV TOTALE INNTEKTER</t>
  </si>
  <si>
    <t>LØN</t>
  </si>
  <si>
    <t>PENSJON</t>
  </si>
  <si>
    <t>AVSKRIVINGAR</t>
  </si>
  <si>
    <t>DRIFT AV LOKALE</t>
  </si>
  <si>
    <t>VEDLIKEHALD AV LOKALE</t>
  </si>
  <si>
    <t>HUSLEIGE-KOSTNADER</t>
  </si>
  <si>
    <t>ANDRE DRIFTS-KOSTNADER</t>
  </si>
  <si>
    <t>TOTALE KOSTANDER</t>
  </si>
  <si>
    <t>OFFENTLEGE REFUSJONAR</t>
  </si>
  <si>
    <t>UTGIFTER I ALT, MINUS OFFENTLEGE REFUSJONAR</t>
  </si>
  <si>
    <t>ÅRSVERK FASTE STILLINGAR TOTALT</t>
  </si>
  <si>
    <t>ÅRSVERK FASTE STILLINGAR - KVINNER</t>
  </si>
  <si>
    <t>ÅRSVERK FASTE STILLINGAR - MENN</t>
  </si>
  <si>
    <t>ÅRSVERK MIDLERTIDIGE STILLINGAR I ALT</t>
  </si>
  <si>
    <t>ÅRSVERK MIDLERTIDIGE STILLINGAR - KVINNER</t>
  </si>
  <si>
    <t>ÅRSVERK MIDLERTIDIGE STILLINGAR - MENN</t>
  </si>
  <si>
    <t>ÅRSVERK ARBEIDS-MARKNADS-TILTAK I ALT</t>
  </si>
  <si>
    <t>ÅRSVERK ARBEIDS-MARKNADS-TILTAK - KVINNER</t>
  </si>
  <si>
    <t>ÅRSVERK ARBEIDS-MARKNADS-TILTAK - MENN</t>
  </si>
  <si>
    <t>ÅRSVERK LÆRLINGAR I ALT</t>
  </si>
  <si>
    <t>ÅRSVERK LÆRLINGAR - KVINNER</t>
  </si>
  <si>
    <t>ÅRSVERK LÆRLINGAR - MENN</t>
  </si>
  <si>
    <t>ÅRSVERK LØNA PERSONALE I ALT</t>
  </si>
  <si>
    <t>FRIVILLIGE ÅRSVERK</t>
  </si>
  <si>
    <t>TOTALT</t>
  </si>
  <si>
    <t>KVINNER</t>
  </si>
  <si>
    <t>MENN</t>
  </si>
  <si>
    <t>I ALT</t>
  </si>
  <si>
    <t>TILSETTE MED DOKTORGRAD</t>
  </si>
  <si>
    <t>TILSETTE MED AUTORISA-SJON SOM KONSERVATOR NMF</t>
  </si>
  <si>
    <t>TILSETTE MED AUTORISA-SJON SOM FYRSTE-KONSERVATOR</t>
  </si>
  <si>
    <t>TAL STØRRE PUBLIKA-SJONAR</t>
  </si>
  <si>
    <t>TAL PUBLIKA-SJONAR MED FAGFELLE-VURDERING</t>
  </si>
  <si>
    <t>TAL ANDRE FORSKINGS-PUBLIKA-SJONAR</t>
  </si>
  <si>
    <t>TAL EININGAR MED STYRE</t>
  </si>
  <si>
    <t>TAL KVINNELEGE STYRELEIARAR</t>
  </si>
  <si>
    <t>TAL MANNLEGE STYRELEIARAR</t>
  </si>
  <si>
    <t>TAL KVINNELEGE STYREREPRESENTANTAR</t>
  </si>
  <si>
    <t>TAL MANNLEGE STYREREPRESENTANTAR</t>
  </si>
  <si>
    <t>TAL KVINNELEGE VARAREPRESENTANTAR</t>
  </si>
  <si>
    <t>TAL MANNLEGE VARAREPRESENTANTAR</t>
  </si>
  <si>
    <t>INNBYGGJAR-TAL (SSB)</t>
  </si>
  <si>
    <t>BESØK PER INNBYGGJAR</t>
  </si>
  <si>
    <t>ENKELTBESØK I ALT</t>
  </si>
  <si>
    <t>ENKELTBESØK BARN OG UNGE SOM DEL AV ENKELTBESØK</t>
  </si>
  <si>
    <t>BESØK I GRUPPER I ALT</t>
  </si>
  <si>
    <t>BESØK I GRUPPER BARN OG UNGE SOM DEL AV BESØK I GRUPPER</t>
  </si>
  <si>
    <t>BESØK I ALT</t>
  </si>
  <si>
    <t>BARN OG UNGE SOM DEL AV BESØK I ALT</t>
  </si>
  <si>
    <t>BESØK BETALANDE SOM DEL AV BESØK I ALT</t>
  </si>
  <si>
    <t>GJENNOM-SNITTLEG TAL PÅ OPNINGSDAGAR</t>
  </si>
  <si>
    <t>TAL MUSEUM MED GRATIS TILGJENGE HEILE ÅRET</t>
  </si>
  <si>
    <t>TAL MUSEUM MED GRATIS TILGJENGE I SESONG ELLER PÅ ENKELT-DAGAR</t>
  </si>
  <si>
    <t>TAL MUSEUM GRATIS FOR GRUNNSKULE-ELEVAR HEILE ÅRET</t>
  </si>
  <si>
    <t>GRATIS FOR ELEVAR I VIDARE-GÅANDE SKULE HEILE ÅRET</t>
  </si>
  <si>
    <t>GJENNOM-SNITTLEG PRIS VAKSEN</t>
  </si>
  <si>
    <t>GJENNOM-SNITTLEG PRIS BARN</t>
  </si>
  <si>
    <t>TAL UTSTILLINGAR TOTALT</t>
  </si>
  <si>
    <t>NYE UTSTILLINGAR I 2015</t>
  </si>
  <si>
    <t>TAL EIGEN-PRODUSERTE VARNDRE-UTSTILLINGAR I DRIFT</t>
  </si>
  <si>
    <t>NYE EIGEN-PRODUSERTE VANDRE-UTSTILLINGAR 2015</t>
  </si>
  <si>
    <t>BARN OG UNGE SOM HAR DELTEKE I ORGANISERT UNDER-VISNING TOTALT</t>
  </si>
  <si>
    <t>BARN OG UNGE SOM HAR DELTEKE I ORGANISERT UNDER-VISNING I REGI AV DKS*</t>
  </si>
  <si>
    <t>MUSEUM SOM HAR PLANAR FOR FORMIDLING</t>
  </si>
  <si>
    <t>MUSEUM SOM HAR PLANAR FOR FORMIDLING TIL BARN OG UNGE</t>
  </si>
  <si>
    <t>MUSEUM SOM HAR INTERNETT-BASERTE PEDAGOGISKE OPPLEGG FOR BARN OG UNGE</t>
  </si>
  <si>
    <t>TILRETTELAGTE LOKALE FOR MENNESKE MED NEDSATT FUNKSJONSEVNE</t>
  </si>
  <si>
    <t>TILRETTELAGT FORMIDLING FOR MENNESKE MED NEDSATT FUNKSJONSEVNE</t>
  </si>
  <si>
    <t>MUSEETS HEIMESIDE FØLGDE WAI-STANDARDEN</t>
  </si>
  <si>
    <t>BESØK PÅ EIGA HEIMESIDE</t>
  </si>
  <si>
    <t>OPNE MØTE</t>
  </si>
  <si>
    <t>KONSERTAR</t>
  </si>
  <si>
    <t>TEATER-OPPSETTINGAR</t>
  </si>
  <si>
    <t>FRAMSYNINGAR AV TEATER-OPPSETTINGAR</t>
  </si>
  <si>
    <t>KULTUR-HISTORISKE BYGNINGAR TOTALT</t>
  </si>
  <si>
    <t>OPNE FOR PUBLIKUM</t>
  </si>
  <si>
    <t>NYOPNA I 2015</t>
  </si>
  <si>
    <t>OPPMÅLTE</t>
  </si>
  <si>
    <t>TILFREDS-STILLANDE REGISTRERT</t>
  </si>
  <si>
    <t>DIGITALISERT</t>
  </si>
  <si>
    <t>TILGJENGELEG PÅ INTERNETT</t>
  </si>
  <si>
    <t>TILVEKST I 2014</t>
  </si>
  <si>
    <t>KUNST-HISTORISKE GJENSTANDAR TOTALT</t>
  </si>
  <si>
    <t>DEL SOM VERT OPPBEVART UNDER SVÆRT GODE ELLER TILFREDS-STILLANDE TILHØVE</t>
  </si>
  <si>
    <t>DEL DER DET IKKJE ER RAPPORTERT OM TILHØVE FOR OPPBEVARING</t>
  </si>
  <si>
    <t>TILVEKST I 2015</t>
  </si>
  <si>
    <t>KULTUR-HISTORISKE GJENSTANDAR TOTALT</t>
  </si>
  <si>
    <t>ARKEOLOGISKE GJENSTANDAR TOTALT</t>
  </si>
  <si>
    <t>NATUR-HISTORISKE GJENSTANDAR TOTALT</t>
  </si>
  <si>
    <t>FOTOGRAFI TOTALT</t>
  </si>
  <si>
    <t>Østfold</t>
  </si>
  <si>
    <t>-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</si>
  <si>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</si>
  <si>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</si>
  <si>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</si>
  <si>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</si>
  <si>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</si>
  <si>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</si>
  <si>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</si>
  <si>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</si>
  <si>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</si>
  <si>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</si>
  <si>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</si>
  <si>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</si>
  <si>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</si>
  <si>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</si>
  <si>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</si>
  <si>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</si>
  <si>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</si>
  <si>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</si>
  <si>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Svalbard</t>
  </si>
  <si>
    <t>ORGANISASJONSFORM</t>
  </si>
  <si>
    <t>STIFTELSE</t>
  </si>
  <si>
    <t>INNTEKTSFORDELING</t>
  </si>
  <si>
    <t>ORDINÆRT OFFENTLEG TILSKOT</t>
  </si>
  <si>
    <t>ANDRE EIGENINNTEKTER</t>
  </si>
  <si>
    <t>BILLETTINNTEKTER</t>
  </si>
  <si>
    <t>EKSTRA OFFENTLEG TILSKOT</t>
  </si>
  <si>
    <t>SPONSORINNTEKTER OG GÅVER</t>
  </si>
  <si>
    <t>VARER OG TENESTER (del av Andre eigeninntekter i 2004)</t>
  </si>
  <si>
    <t>Totalt</t>
  </si>
  <si>
    <t>ANDRE UTGIFTER</t>
  </si>
  <si>
    <t>HUSLEIGE</t>
  </si>
  <si>
    <t>DRIFT/VEDLIKEHALD AV LOKALE</t>
  </si>
  <si>
    <t>UTGIFTER OG UTGIFTSFORDELING</t>
  </si>
  <si>
    <t>DRIFT / VEDLIKEHALD AV LOKALE</t>
  </si>
  <si>
    <t>ÅRSVERK 2015</t>
  </si>
  <si>
    <t>ÅRSVERK I FASTE STILLINGAR</t>
  </si>
  <si>
    <t>ÅRSVERK I ANDRE LØNA STILLINGAR</t>
  </si>
  <si>
    <t>ÅRSVERK FRIVILLIGE</t>
  </si>
  <si>
    <t>ÅRSVERK DAGLEG LEIAR</t>
  </si>
  <si>
    <t>ÅRSVERK KUNST, KULTUR- OG NATURFAGLEG PERSONALE</t>
  </si>
  <si>
    <t>ÅRSVERK TEKNISK PERSONALE</t>
  </si>
  <si>
    <t>BESØK 2004-2015 (i mill.)</t>
  </si>
  <si>
    <t>BESØK TOTALT</t>
  </si>
  <si>
    <t>BESØK BETALENDE</t>
  </si>
  <si>
    <t>BESØK GRATIS</t>
  </si>
  <si>
    <t>Barn og unge som har delteke i pedagogiske tiltak 2010-2014</t>
  </si>
  <si>
    <t>DEN KULTURELLE SKULESEKKEN</t>
  </si>
  <si>
    <t>ANDRE TILTAK FOR BARN</t>
  </si>
  <si>
    <t>UTSTILLINGAR 2005-2015</t>
  </si>
  <si>
    <t>BASIS- OG TEMPORÆRER UTSTILLINGER i alt</t>
  </si>
  <si>
    <t>NYE BASIS- OG TEMPORÆRER UTSTILLINGER</t>
  </si>
  <si>
    <t>UNIVERSELL UTFORMING</t>
  </si>
  <si>
    <t>Er museets lokaler tilrettelagt for personer med nedsatt funksjonsevne?</t>
  </si>
  <si>
    <t>Er museets formidling tilrettelagt for personer med nedsatt funksjonsevne?</t>
  </si>
  <si>
    <t>Følger museets hjemmesider WAI-standarden</t>
  </si>
  <si>
    <t>KOMPETANSE</t>
  </si>
  <si>
    <t>TAL TILSETTE MED DOKTORGRAD</t>
  </si>
  <si>
    <t>TAL TILSETTE MED AUTORISASJON SOM KONSERVATOR FRÅ NOREGS MUSEUMSFORBUND</t>
  </si>
  <si>
    <t>TAL TILSETTE MED AUTORISASJON SOM FYRSTEKONSERVATOR</t>
  </si>
  <si>
    <t>TILVEKST 2005-2014</t>
  </si>
  <si>
    <t>FOTOGRAFIER</t>
  </si>
  <si>
    <t>TILFREDSSTILLANDE REGISTRERT</t>
  </si>
  <si>
    <t>MED DIGITAL REPRESENTASJON</t>
  </si>
  <si>
    <t>TILGJENGELEGGJORT MED DIGITAL REPRESENTASJON</t>
  </si>
  <si>
    <t>KUNSTHISTORISKE GJENSTANDAR</t>
  </si>
  <si>
    <t>KULTURHISTORISKE GJENSTANDAR</t>
  </si>
  <si>
    <t>ARKEOLOGISKE GJENSTANDAR</t>
  </si>
  <si>
    <t>NATURHISTORISKE GJENSTANDAR</t>
  </si>
  <si>
    <t>Tal besøk på Digitalt Museum 2009-2014</t>
  </si>
  <si>
    <t>SVÆRT GODE FORHOLD FOR OPPBEVARING</t>
  </si>
  <si>
    <t>TILFREDSSTILLANDE FOR OPPBEVARING</t>
  </si>
  <si>
    <t>IKKJE TILFREDSSTILLANDE FOR OPPBEVARING</t>
  </si>
  <si>
    <t>DÅRLEGE FOR OPPBEVARING</t>
  </si>
  <si>
    <t>IKKJE RAPPORTERT OM OPPBEVARING</t>
  </si>
  <si>
    <t>FOTOGRAFI</t>
  </si>
  <si>
    <t>FORHOLD FOR OPPBEVARING AV SAMLINGANE PER 31.12.2014</t>
  </si>
  <si>
    <t>UTVIKLING OG FORDELING AV UTGIFTER 2005-2015 (I HEILE MILL.)</t>
  </si>
  <si>
    <t>BESØK 2015</t>
  </si>
  <si>
    <t>BESØK 2006</t>
  </si>
  <si>
    <t>GJEN-STANDAR I ALT</t>
  </si>
  <si>
    <t>FOTOGRAFI I ALT</t>
  </si>
  <si>
    <t>ÅRSVERK I ALT (ekskl. frivillige)</t>
  </si>
  <si>
    <t>Naturhistorisk museum, Universitetet i Oslo</t>
  </si>
  <si>
    <t>Nasjonalmuseet for kunst, arkitektur og design</t>
  </si>
  <si>
    <t>Norsk Folkemuseum</t>
  </si>
  <si>
    <t>Kulturhistorisk museum, Universitetet i Oslo</t>
  </si>
  <si>
    <t>Nidaros Domkirkes Restaureringsarbeider</t>
  </si>
  <si>
    <t>Frammuseet</t>
  </si>
  <si>
    <t xml:space="preserve">Forsvarets museer </t>
  </si>
  <si>
    <t>Museene i Sør-Trøndelag A/S</t>
  </si>
  <si>
    <t>Munchmuseet</t>
  </si>
  <si>
    <t>Stiftinga Jærmuseet</t>
  </si>
  <si>
    <t>Nobels Fredssenter, Stiftelsen</t>
  </si>
  <si>
    <t>Stiftelsen Norsk Teknisk Museum</t>
  </si>
  <si>
    <t>Anno museum AS</t>
  </si>
  <si>
    <t>Museum Nord</t>
  </si>
  <si>
    <t>Stiftelsen Akershusmuseet</t>
  </si>
  <si>
    <t>Museum Stavanger AS</t>
  </si>
  <si>
    <t>Kon-Tiki Museet</t>
  </si>
  <si>
    <t>Bymuseet i Bergen, Stiftelsen</t>
  </si>
  <si>
    <t>KODE - Kunstmuseene i Bergen</t>
  </si>
  <si>
    <t>Stiftelsen Lilllehammer museum</t>
  </si>
  <si>
    <t>Skimuseet i Holmenkollen</t>
  </si>
  <si>
    <t>Blaafarveværket</t>
  </si>
  <si>
    <t>Stiklestad Nasjonale Kultursenter</t>
  </si>
  <si>
    <t>Museum Vest</t>
  </si>
  <si>
    <t>Akvariet i Bergen</t>
  </si>
  <si>
    <t>Tromsø Museum - Universitetsmuseet</t>
  </si>
  <si>
    <t>Astrup Fearnley Museet</t>
  </si>
  <si>
    <t>Vestfoldmuseene IKS</t>
  </si>
  <si>
    <t>Stiftelsen Atlanterhavsparken</t>
  </si>
  <si>
    <t>NTNU Vitenskapsmuseet</t>
  </si>
  <si>
    <t>Oslo Museum</t>
  </si>
  <si>
    <t>VILVITE, Bergen Vitensenter</t>
  </si>
  <si>
    <t>Stiftelsen Buskerudmuseet</t>
  </si>
  <si>
    <t>Telemark Museum</t>
  </si>
  <si>
    <t>Norsk Oljemuseum</t>
  </si>
  <si>
    <t>Vest-Agder-museet IKS</t>
  </si>
  <si>
    <t>Telemuseet</t>
  </si>
  <si>
    <t>Stiftinga Sunnmøre Museum</t>
  </si>
  <si>
    <t>Agder naturmuseum og botanisk hage IKS.</t>
  </si>
  <si>
    <t>Baroniet Rosendal / Den Weis Rosenkroneske stiftelse</t>
  </si>
  <si>
    <t>Nordlandsmuseet</t>
  </si>
  <si>
    <t>Vitensenteret i Trondheim</t>
  </si>
  <si>
    <t>Østfoldmuseene</t>
  </si>
  <si>
    <t>Museet Midt IKS</t>
  </si>
  <si>
    <t>Norsk Industriarbeidermuseum</t>
  </si>
  <si>
    <t>Helgeland Museum</t>
  </si>
  <si>
    <t>Nordnorsk Kunstmuseum</t>
  </si>
  <si>
    <t>Nordmøre museum, Stiftelsen</t>
  </si>
  <si>
    <t>Romsdalsmuseet</t>
  </si>
  <si>
    <t>Musea i Sogn og Fjordane</t>
  </si>
  <si>
    <t>Gudbrandsdalsmusea AS</t>
  </si>
  <si>
    <t>Norsk Bergverksmuseum</t>
  </si>
  <si>
    <t>Henie Onstad Kunstsenter</t>
  </si>
  <si>
    <t>Norsk bremuseum</t>
  </si>
  <si>
    <t>Mjøsmuseet AS</t>
  </si>
  <si>
    <t>Varanger museum IKS</t>
  </si>
  <si>
    <t>Verdensarvsenter for bergkunst - Alta Museum IKS</t>
  </si>
  <si>
    <t>Universitetet i Stavanger, Arkeologisk museum</t>
  </si>
  <si>
    <t>Akershus slott</t>
  </si>
  <si>
    <t>Sør-Troms Museum</t>
  </si>
  <si>
    <t>Aust-Agder museum og arkiv IKS</t>
  </si>
  <si>
    <t>Hardanger og Voss museum</t>
  </si>
  <si>
    <t>Valdresmusea AS</t>
  </si>
  <si>
    <t>Norsk vegmuseum</t>
  </si>
  <si>
    <t>Nordnorsk vitensenter</t>
  </si>
  <si>
    <t>Svalbard museum</t>
  </si>
  <si>
    <t>Vest-Telemark museum</t>
  </si>
  <si>
    <t>Norsk Luftfartsmuseum</t>
  </si>
  <si>
    <t>Midt-Troms Museum</t>
  </si>
  <si>
    <t xml:space="preserve">PUNKT Ø AS </t>
  </si>
  <si>
    <t>Drammens museum for kunst og kulturhistorie</t>
  </si>
  <si>
    <t>Haugalandmuseene</t>
  </si>
  <si>
    <t>Museene for kystkultur og gjenreisning i Finnmark IKS</t>
  </si>
  <si>
    <t>Vigeland-museet</t>
  </si>
  <si>
    <t>Stiftelsen Bergens Sjøfartsmuseum</t>
  </si>
  <si>
    <t>Narviksenteret m/Narvik Krigsmuseum</t>
  </si>
  <si>
    <t>Perspektivet Museum</t>
  </si>
  <si>
    <t>Stiftelsen Tana og Varanger Museumssiida - Deanu ja Várjjat Museasidda Vuoddudus</t>
  </si>
  <si>
    <t>Stiftelsen Kulturkvartalet</t>
  </si>
  <si>
    <t>Dalane folkemuseum</t>
  </si>
  <si>
    <t>Kistefos-Museet</t>
  </si>
  <si>
    <t>Sørlandets Kunstmuseum</t>
  </si>
  <si>
    <t>Museumssenteret i Hordaland</t>
  </si>
  <si>
    <t>Nynorsk kultursentrum</t>
  </si>
  <si>
    <t>Lillehammer Kunstmuseum</t>
  </si>
  <si>
    <t>Sunnhordland Museum</t>
  </si>
  <si>
    <t>Randsfjordmuseene AS</t>
  </si>
  <si>
    <t>Ryfylkemuseet</t>
  </si>
  <si>
    <t>Norsk Jernbanemuseum</t>
  </si>
  <si>
    <t>Norsk Vasskraft- og Industristadmuseum</t>
  </si>
  <si>
    <t>Næs Jernverksmuseum</t>
  </si>
  <si>
    <t>Skibladner - Oplandske Dampskibsselskap AS</t>
  </si>
  <si>
    <t>Barnekunstmuseet</t>
  </si>
  <si>
    <t>Universitetsmuseet i Bergen</t>
  </si>
  <si>
    <t>Galleri Svalbard</t>
  </si>
  <si>
    <t>Norsk Skogfinsk Museum</t>
  </si>
  <si>
    <t>Preus museum</t>
  </si>
  <si>
    <t>Falstadsenteret</t>
  </si>
  <si>
    <t>Filmmuseet</t>
  </si>
  <si>
    <t>Sirdal fjellmuseum</t>
  </si>
  <si>
    <t>Vitenparken Campus Ås</t>
  </si>
  <si>
    <t>Emanuel Vigelands museum</t>
  </si>
  <si>
    <t>Jødisk Museum i Oslo</t>
  </si>
  <si>
    <t>Norsk rettsmuseum (NRM)</t>
  </si>
  <si>
    <t>Nord-Troms Museum AS</t>
  </si>
  <si>
    <t>Oslo ladegård - Kulturetaten</t>
  </si>
  <si>
    <t>RiddoDuottarMuseat</t>
  </si>
  <si>
    <t>Engøyholmen Kystkultursenter</t>
  </si>
  <si>
    <t>Stabbursnes Naturhus og Museum</t>
  </si>
  <si>
    <t>Árran Lulesamisk senter / Árran - julevsáme guovdásj</t>
  </si>
  <si>
    <t>Stiftelsen Saemien Sijte</t>
  </si>
  <si>
    <t>Oslo Skolemuseum</t>
  </si>
  <si>
    <t>Vardobáiki museum</t>
  </si>
  <si>
    <t>Norsk Tollmuseum</t>
  </si>
  <si>
    <t>Singerheimen</t>
  </si>
  <si>
    <t>Bredalsholmen dokk og fartøyvernsenter</t>
  </si>
  <si>
    <t>Navn på institusjon</t>
  </si>
  <si>
    <t>Navn på arena</t>
  </si>
  <si>
    <t>Besøk totalt</t>
  </si>
  <si>
    <t>Botanisk hage</t>
  </si>
  <si>
    <t>Nasjonalgalleriet</t>
  </si>
  <si>
    <t>Nidaros domkirke</t>
  </si>
  <si>
    <t>Maihaugen</t>
  </si>
  <si>
    <t>KODE 1,2,3,4</t>
  </si>
  <si>
    <t>Norsk Skogmuseum</t>
  </si>
  <si>
    <t>Bymuseet og Teatermuseet</t>
  </si>
  <si>
    <t xml:space="preserve">UTVIKLING OG FORDELING AV INNTEKT 2005-2015 (I HEILE MILL.) </t>
  </si>
  <si>
    <t>TOTALT ANTALL I SAMLINGENE PER 31.12 (I MILL:)</t>
  </si>
  <si>
    <t xml:space="preserve">Kulturhistorisk museum, Universitetet i Oslo </t>
  </si>
  <si>
    <t>Vikingskipshuset</t>
  </si>
  <si>
    <t>OFFENTLEGE TILSKOT PER INNBYGGJAR I 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</si>
</sst>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_ * #,##0.0_ ;_ * \-#,##0.0_ ;_ * &quot;-&quot;??_ ;_ @_ "/>
    <numFmt numFmtId="167" formatCode="_ &quot;kr&quot;\ * #,##0_ ;_ &quot;kr&quot;\ * \-#,##0_ ;_ &quot;kr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Border="1" applyAlignment="1"/>
    <xf numFmtId="0" fontId="0" fillId="0" borderId="0" xfId="0" applyFont="1" applyBorder="1" applyAlignment="1"/>
    <xf numFmtId="164" fontId="0" fillId="0" borderId="0" xfId="1" applyNumberFormat="1" applyFont="1" applyBorder="1" applyAlignment="1"/>
    <xf numFmtId="9" fontId="0" fillId="0" borderId="0" xfId="2" applyFont="1" applyBorder="1" applyAlignment="1"/>
    <xf numFmtId="165" fontId="0" fillId="0" borderId="0" xfId="0" applyNumberFormat="1" applyBorder="1" applyAlignment="1"/>
    <xf numFmtId="166" fontId="0" fillId="0" borderId="0" xfId="1" applyNumberFormat="1" applyFont="1" applyBorder="1" applyAlignment="1"/>
    <xf numFmtId="164" fontId="0" fillId="0" borderId="0" xfId="0" applyNumberFormat="1" applyBorder="1" applyAlignment="1"/>
    <xf numFmtId="167" fontId="0" fillId="0" borderId="0" xfId="1" applyNumberFormat="1" applyFont="1" applyBorder="1" applyAlignment="1"/>
    <xf numFmtId="9" fontId="0" fillId="0" borderId="0" xfId="0" applyNumberFormat="1" applyBorder="1" applyAlignment="1"/>
    <xf numFmtId="167" fontId="0" fillId="0" borderId="0" xfId="1" quotePrefix="1" applyNumberFormat="1" applyFont="1" applyBorder="1" applyAlignment="1">
      <alignment horizontal="right"/>
    </xf>
    <xf numFmtId="0" fontId="0" fillId="0" borderId="2" xfId="0" applyBorder="1"/>
    <xf numFmtId="0" fontId="0" fillId="0" borderId="2" xfId="0" applyFont="1" applyBorder="1"/>
    <xf numFmtId="164" fontId="0" fillId="0" borderId="2" xfId="0" applyNumberFormat="1" applyBorder="1"/>
    <xf numFmtId="9" fontId="0" fillId="0" borderId="2" xfId="2" applyFont="1" applyBorder="1"/>
    <xf numFmtId="164" fontId="0" fillId="0" borderId="2" xfId="1" applyNumberFormat="1" applyFont="1" applyBorder="1"/>
    <xf numFmtId="165" fontId="0" fillId="0" borderId="2" xfId="0" applyNumberFormat="1" applyBorder="1"/>
    <xf numFmtId="166" fontId="0" fillId="0" borderId="2" xfId="1" applyNumberFormat="1" applyFont="1" applyBorder="1"/>
    <xf numFmtId="9" fontId="0" fillId="0" borderId="2" xfId="2" applyFont="1" applyBorder="1" applyAlignment="1"/>
    <xf numFmtId="164" fontId="0" fillId="0" borderId="2" xfId="1" applyNumberFormat="1" applyFont="1" applyBorder="1" applyAlignment="1"/>
    <xf numFmtId="9" fontId="0" fillId="0" borderId="2" xfId="0" applyNumberFormat="1" applyBorder="1" applyAlignment="1"/>
    <xf numFmtId="0" fontId="0" fillId="0" borderId="0" xfId="0" applyBorder="1"/>
    <xf numFmtId="9" fontId="0" fillId="0" borderId="0" xfId="2" applyFont="1"/>
    <xf numFmtId="0" fontId="0" fillId="2" borderId="0" xfId="0" applyFill="1"/>
    <xf numFmtId="9" fontId="0" fillId="2" borderId="0" xfId="2" applyFont="1" applyFill="1"/>
    <xf numFmtId="0" fontId="2" fillId="0" borderId="0" xfId="0" applyFont="1"/>
    <xf numFmtId="0" fontId="2" fillId="2" borderId="0" xfId="0" applyFont="1" applyFill="1"/>
    <xf numFmtId="9" fontId="0" fillId="2" borderId="0" xfId="2" applyNumberFormat="1" applyFont="1" applyFill="1"/>
    <xf numFmtId="1" fontId="2" fillId="0" borderId="0" xfId="0" applyNumberFormat="1" applyFont="1"/>
    <xf numFmtId="164" fontId="0" fillId="0" borderId="0" xfId="1" applyNumberFormat="1" applyFont="1"/>
    <xf numFmtId="164" fontId="0" fillId="0" borderId="0" xfId="1" applyNumberFormat="1" applyFont="1" applyFill="1"/>
    <xf numFmtId="164" fontId="2" fillId="0" borderId="0" xfId="1" applyNumberFormat="1" applyFont="1"/>
    <xf numFmtId="164" fontId="0" fillId="2" borderId="0" xfId="1" applyNumberFormat="1" applyFont="1" applyFill="1"/>
    <xf numFmtId="165" fontId="0" fillId="2" borderId="0" xfId="0" applyNumberFormat="1" applyFont="1" applyFill="1"/>
    <xf numFmtId="1" fontId="2" fillId="2" borderId="0" xfId="0" applyNumberFormat="1" applyFont="1" applyFill="1"/>
    <xf numFmtId="164" fontId="0" fillId="2" borderId="0" xfId="0" applyNumberFormat="1" applyFill="1"/>
    <xf numFmtId="0" fontId="2" fillId="2" borderId="0" xfId="1" applyNumberFormat="1" applyFont="1" applyFill="1"/>
    <xf numFmtId="0" fontId="0" fillId="2" borderId="0" xfId="0" quotePrefix="1" applyFill="1" applyAlignment="1">
      <alignment horizontal="right"/>
    </xf>
    <xf numFmtId="164" fontId="2" fillId="2" borderId="0" xfId="1" applyNumberFormat="1" applyFont="1" applyFill="1"/>
    <xf numFmtId="164" fontId="1" fillId="2" borderId="0" xfId="1" applyNumberFormat="1" applyFont="1" applyFill="1"/>
    <xf numFmtId="0" fontId="0" fillId="0" borderId="0" xfId="0" applyFill="1"/>
    <xf numFmtId="9" fontId="0" fillId="0" borderId="0" xfId="2" applyFont="1" applyFill="1"/>
    <xf numFmtId="0" fontId="3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Font="1"/>
    <xf numFmtId="165" fontId="0" fillId="0" borderId="0" xfId="0" applyNumberFormat="1" applyFont="1" applyAlignment="1"/>
    <xf numFmtId="166" fontId="2" fillId="0" borderId="0" xfId="1" applyNumberFormat="1" applyFont="1"/>
    <xf numFmtId="166" fontId="0" fillId="2" borderId="0" xfId="1" applyNumberFormat="1" applyFont="1" applyFill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10" xfId="0" applyBorder="1"/>
    <xf numFmtId="0" fontId="0" fillId="0" borderId="11" xfId="0" applyBorder="1"/>
    <xf numFmtId="0" fontId="0" fillId="0" borderId="6" xfId="0" applyFont="1" applyBorder="1" applyAlignment="1"/>
    <xf numFmtId="164" fontId="0" fillId="0" borderId="7" xfId="1" applyNumberFormat="1" applyFont="1" applyBorder="1" applyAlignment="1"/>
    <xf numFmtId="0" fontId="0" fillId="0" borderId="10" xfId="0" applyFont="1" applyBorder="1"/>
    <xf numFmtId="164" fontId="0" fillId="0" borderId="11" xfId="1" applyNumberFormat="1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5" fontId="0" fillId="0" borderId="7" xfId="0" applyNumberFormat="1" applyBorder="1" applyAlignment="1"/>
    <xf numFmtId="165" fontId="0" fillId="0" borderId="11" xfId="0" applyNumberFormat="1" applyBorder="1"/>
    <xf numFmtId="9" fontId="0" fillId="0" borderId="7" xfId="2" applyFont="1" applyBorder="1" applyAlignment="1"/>
    <xf numFmtId="9" fontId="0" fillId="0" borderId="11" xfId="2" applyFont="1" applyBorder="1" applyAlignment="1"/>
    <xf numFmtId="0" fontId="0" fillId="0" borderId="10" xfId="0" applyBorder="1" applyAlignment="1">
      <alignment wrapText="1"/>
    </xf>
    <xf numFmtId="164" fontId="0" fillId="0" borderId="11" xfId="0" applyNumberFormat="1" applyBorder="1"/>
    <xf numFmtId="164" fontId="0" fillId="0" borderId="11" xfId="1" applyNumberFormat="1" applyFont="1" applyBorder="1" applyAlignment="1"/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1" fillId="0" borderId="0" xfId="1" applyNumberFormat="1" applyFont="1" applyBorder="1" applyAlignment="1"/>
    <xf numFmtId="9" fontId="1" fillId="0" borderId="0" xfId="2" applyFont="1" applyBorder="1" applyAlignment="1"/>
    <xf numFmtId="9" fontId="0" fillId="0" borderId="0" xfId="0" applyNumberFormat="1" applyFont="1" applyBorder="1" applyAlignment="1"/>
    <xf numFmtId="164" fontId="0" fillId="0" borderId="2" xfId="0" applyNumberFormat="1" applyFont="1" applyBorder="1"/>
    <xf numFmtId="9" fontId="1" fillId="0" borderId="2" xfId="2" applyFont="1" applyBorder="1" applyAlignment="1"/>
    <xf numFmtId="9" fontId="0" fillId="0" borderId="2" xfId="0" applyNumberFormat="1" applyFont="1" applyBorder="1" applyAlignment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0" fillId="0" borderId="6" xfId="0" applyFill="1" applyBorder="1" applyAlignment="1"/>
    <xf numFmtId="164" fontId="0" fillId="0" borderId="0" xfId="1" applyNumberFormat="1" applyFont="1" applyFill="1" applyBorder="1" applyAlignment="1"/>
    <xf numFmtId="167" fontId="0" fillId="0" borderId="0" xfId="1" applyNumberFormat="1" applyFont="1" applyFill="1" applyBorder="1" applyAlignment="1"/>
    <xf numFmtId="167" fontId="0" fillId="0" borderId="7" xfId="1" applyNumberFormat="1" applyFont="1" applyFill="1" applyBorder="1" applyAlignment="1"/>
    <xf numFmtId="0" fontId="0" fillId="0" borderId="10" xfId="0" applyFill="1" applyBorder="1"/>
    <xf numFmtId="164" fontId="0" fillId="0" borderId="2" xfId="0" applyNumberFormat="1" applyFill="1" applyBorder="1"/>
    <xf numFmtId="1" fontId="0" fillId="0" borderId="2" xfId="0" applyNumberFormat="1" applyFill="1" applyBorder="1"/>
    <xf numFmtId="167" fontId="0" fillId="0" borderId="2" xfId="0" applyNumberFormat="1" applyFill="1" applyBorder="1"/>
    <xf numFmtId="167" fontId="0" fillId="0" borderId="11" xfId="0" applyNumberForma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ORGANISASJONSFORM </a:t>
            </a:r>
            <a:r>
              <a:rPr lang="en-US"/>
              <a:t>2015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'Grafer og tabeller'!$O$1:$O$2</c:f>
              <c:strCache>
                <c:ptCount val="1"/>
                <c:pt idx="0">
                  <c:v>ORGANISASJONSFORM 2015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'Grafer og tabeller'!$N$3:$N$9</c:f>
              <c:strCache>
                <c:ptCount val="7"/>
                <c:pt idx="0">
                  <c:v>STIFTELSE</c:v>
                </c:pt>
                <c:pt idx="1">
                  <c:v>AKSJESELSKAP</c:v>
                </c:pt>
                <c:pt idx="2">
                  <c:v>STATLEG VERKSEMD</c:v>
                </c:pt>
                <c:pt idx="3">
                  <c:v>INTERKOMMUNALT SELSKAP</c:v>
                </c:pt>
                <c:pt idx="4">
                  <c:v>KOMMUNAL VERKSEMD</c:v>
                </c:pt>
                <c:pt idx="5">
                  <c:v>FOREINING/LAG</c:v>
                </c:pt>
                <c:pt idx="6">
                  <c:v>IKKE ANGITT</c:v>
                </c:pt>
              </c:strCache>
            </c:strRef>
          </c:cat>
          <c:val>
            <c:numRef>
              <c:f>'Grafer og tabeller'!$O$3:$O$9</c:f>
              <c:numCache>
                <c:formatCode>0%</c:formatCode>
                <c:ptCount val="7"/>
                <c:pt idx="0">
                  <c:v>0.62931034482758619</c:v>
                </c:pt>
                <c:pt idx="1">
                  <c:v>0.12931034482758622</c:v>
                </c:pt>
                <c:pt idx="2">
                  <c:v>0.10344827586206896</c:v>
                </c:pt>
                <c:pt idx="3">
                  <c:v>6.8965517241379309E-2</c:v>
                </c:pt>
                <c:pt idx="4">
                  <c:v>4.3103448275862072E-2</c:v>
                </c:pt>
                <c:pt idx="5">
                  <c:v>8.6206896551724137E-3</c:v>
                </c:pt>
                <c:pt idx="6">
                  <c:v>1.7241379310344827E-2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'Grafer og tabeller'!$N$176</c:f>
              <c:strCache>
                <c:ptCount val="1"/>
                <c:pt idx="0">
                  <c:v>TAL TILSETTE MED DOKTORGRAD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tabeller'!$O$175:$S$175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'Grafer og tabeller'!$O$176:$S$176</c:f>
              <c:numCache>
                <c:formatCode>General</c:formatCode>
                <c:ptCount val="5"/>
                <c:pt idx="0">
                  <c:v>175</c:v>
                </c:pt>
                <c:pt idx="1">
                  <c:v>192</c:v>
                </c:pt>
                <c:pt idx="2">
                  <c:v>194</c:v>
                </c:pt>
                <c:pt idx="3">
                  <c:v>227</c:v>
                </c:pt>
                <c:pt idx="4">
                  <c:v>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'Grafer og tabeller'!$N$177</c:f>
              <c:strCache>
                <c:ptCount val="1"/>
                <c:pt idx="0">
                  <c:v>TAL TILSETTE MED AUTORISASJON SOM KONSERVATOR FRÅ NOREGS MUSEUMSFORBUND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tabeller'!$O$175:$S$175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'Grafer og tabeller'!$O$177:$S$177</c:f>
              <c:numCache>
                <c:formatCode>General</c:formatCode>
                <c:ptCount val="5"/>
                <c:pt idx="0">
                  <c:v>188</c:v>
                </c:pt>
                <c:pt idx="1">
                  <c:v>163</c:v>
                </c:pt>
                <c:pt idx="2">
                  <c:v>160</c:v>
                </c:pt>
                <c:pt idx="3">
                  <c:v>171</c:v>
                </c:pt>
                <c:pt idx="4">
                  <c:v>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'Grafer og tabeller'!$N$178</c:f>
              <c:strCache>
                <c:ptCount val="1"/>
                <c:pt idx="0">
                  <c:v>TAL TILSETTE MED AUTORISASJON SOM FYRSTEKONSERVATOR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tabeller'!$O$175:$S$175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'Grafer og tabeller'!$O$178:$S$178</c:f>
              <c:numCache>
                <c:formatCode>General</c:formatCode>
                <c:ptCount val="5"/>
                <c:pt idx="1">
                  <c:v>51</c:v>
                </c:pt>
                <c:pt idx="2">
                  <c:v>43</c:v>
                </c:pt>
                <c:pt idx="3">
                  <c:v>48</c:v>
                </c:pt>
                <c:pt idx="4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43552"/>
        <c:axId val="218745088"/>
      </c:lineChart>
      <c:catAx>
        <c:axId val="2187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745088"/>
        <c:crosses val="autoZero"/>
        <c:auto val="1"/>
        <c:lblAlgn val="ctr"/>
        <c:lblOffset val="100"/>
        <c:noMultiLvlLbl val="0"/>
      </c:catAx>
      <c:valAx>
        <c:axId val="21874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743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TAL GJENSTANDAR OG FOTOGRAFI (i mill. PER 31.12.</a:t>
            </a:r>
            <a:r>
              <a:rPr lang="en-US"/>
              <a:t>2015)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'Grafer og tabeller'!$O$190</c:f>
              <c:strCache>
                <c:ptCount val="1"/>
                <c:pt idx="0">
                  <c:v>2015</c:v>
                </c:pt>
              </c:strCache>
            </c:strRef>
          </c:tx>
          <c:explosion val="3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'Grafer og tabeller'!$N$191:$N$195</c:f>
              <c:strCache>
                <c:ptCount val="5"/>
                <c:pt idx="0">
                  <c:v>Fotografi</c:v>
                </c:pt>
                <c:pt idx="1">
                  <c:v>Naturhistoriske gjenstandar</c:v>
                </c:pt>
                <c:pt idx="2">
                  <c:v>Arkeologiske gjenstandar</c:v>
                </c:pt>
                <c:pt idx="3">
                  <c:v>Kulturhistoriske gjenstandar</c:v>
                </c:pt>
                <c:pt idx="4">
                  <c:v>Kunsthistoriske gjenstandar</c:v>
                </c:pt>
              </c:strCache>
            </c:strRef>
          </c:cat>
          <c:val>
            <c:numRef>
              <c:f>'Grafer og tabeller'!$O$191:$O$195</c:f>
              <c:numCache>
                <c:formatCode>_ * #,##0.0_ ;_ * \-#,##0.0_ ;_ * "-"??_ ;_ @_ </c:formatCode>
                <c:ptCount val="5"/>
                <c:pt idx="0">
                  <c:v>33.887945999999999</c:v>
                </c:pt>
                <c:pt idx="1">
                  <c:v>10.559207000000001</c:v>
                </c:pt>
                <c:pt idx="2">
                  <c:v>6.7055670000000003</c:v>
                </c:pt>
                <c:pt idx="3">
                  <c:v>3.77969</c:v>
                </c:pt>
                <c:pt idx="4">
                  <c:v>0.77439899999999995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758129279186159"/>
          <c:y val="0.36240850102070576"/>
          <c:w val="0.23605434762182173"/>
          <c:h val="0.418585958005249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ÅRLEG TILVEKST AV GJENSTANDAR 2005-2015 (ARKEOLOGI FRÅ 2007)</a:t>
            </a:r>
            <a:endParaRPr lang="nb-N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6507548556430448E-2"/>
          <c:y val="0.16810846496948617"/>
          <c:w val="0.77116632020997378"/>
          <c:h val="0.72943078434214126"/>
        </c:manualLayout>
      </c:layout>
      <c:lineChart>
        <c:grouping val="standard"/>
        <c:varyColors val="0"/>
        <c:ser>
          <c:idx val="0"/>
          <c:order val="0"/>
          <c:tx>
            <c:strRef>
              <c:f>'Grafer og tabeller'!$N$209</c:f>
              <c:strCache>
                <c:ptCount val="1"/>
                <c:pt idx="0">
                  <c:v>Kunsthistoriske gjenstandar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tabeller'!$O$208:$Y$208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tabeller'!$O$209:$Y$209</c:f>
              <c:numCache>
                <c:formatCode>_ * #,##0_ ;_ * \-#,##0_ ;_ * "-"??_ ;_ @_ </c:formatCode>
                <c:ptCount val="11"/>
                <c:pt idx="0">
                  <c:v>2033</c:v>
                </c:pt>
                <c:pt idx="1">
                  <c:v>5245</c:v>
                </c:pt>
                <c:pt idx="2">
                  <c:v>2545</c:v>
                </c:pt>
                <c:pt idx="3">
                  <c:v>2829</c:v>
                </c:pt>
                <c:pt idx="4">
                  <c:v>1387</c:v>
                </c:pt>
                <c:pt idx="5">
                  <c:v>2620</c:v>
                </c:pt>
                <c:pt idx="6">
                  <c:v>4369</c:v>
                </c:pt>
                <c:pt idx="7">
                  <c:v>3457</c:v>
                </c:pt>
                <c:pt idx="8">
                  <c:v>3933</c:v>
                </c:pt>
                <c:pt idx="9">
                  <c:v>6150</c:v>
                </c:pt>
                <c:pt idx="10">
                  <c:v>3988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'Grafer og tabeller'!$N$210</c:f>
              <c:strCache>
                <c:ptCount val="1"/>
                <c:pt idx="0">
                  <c:v>Kulturhistoriske gjenstandar</c:v>
                </c:pt>
              </c:strCache>
            </c:strRef>
          </c:tx>
          <c:cat>
            <c:numRef>
              <c:f>'Grafer og tabeller'!$O$208:$Y$208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tabeller'!$O$210:$Y$210</c:f>
              <c:numCache>
                <c:formatCode>_ * #,##0_ ;_ * \-#,##0_ ;_ * "-"??_ ;_ @_ </c:formatCode>
                <c:ptCount val="11"/>
                <c:pt idx="0">
                  <c:v>313403</c:v>
                </c:pt>
                <c:pt idx="1">
                  <c:v>118057</c:v>
                </c:pt>
                <c:pt idx="2">
                  <c:v>78345</c:v>
                </c:pt>
                <c:pt idx="3">
                  <c:v>64614</c:v>
                </c:pt>
                <c:pt idx="4">
                  <c:v>36691</c:v>
                </c:pt>
                <c:pt idx="5">
                  <c:v>29992</c:v>
                </c:pt>
                <c:pt idx="6">
                  <c:v>52891</c:v>
                </c:pt>
                <c:pt idx="7">
                  <c:v>39830</c:v>
                </c:pt>
                <c:pt idx="8">
                  <c:v>26219</c:v>
                </c:pt>
                <c:pt idx="9">
                  <c:v>46455</c:v>
                </c:pt>
                <c:pt idx="10">
                  <c:v>35704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'Grafer og tabeller'!$N$211</c:f>
              <c:strCache>
                <c:ptCount val="1"/>
                <c:pt idx="0">
                  <c:v>Arkeologiske gjenstandar</c:v>
                </c:pt>
              </c:strCache>
            </c:strRef>
          </c:tx>
          <c:cat>
            <c:numRef>
              <c:f>'Grafer og tabeller'!$O$208:$Y$208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tabeller'!$O$211:$Y$211</c:f>
              <c:numCache>
                <c:formatCode>_ * #,##0_ ;_ * \-#,##0_ ;_ * "-"??_ ;_ @_ </c:formatCode>
                <c:ptCount val="11"/>
                <c:pt idx="2">
                  <c:v>29620</c:v>
                </c:pt>
                <c:pt idx="3">
                  <c:v>42090</c:v>
                </c:pt>
                <c:pt idx="4">
                  <c:v>104473</c:v>
                </c:pt>
                <c:pt idx="5">
                  <c:v>124834</c:v>
                </c:pt>
                <c:pt idx="6">
                  <c:v>68235</c:v>
                </c:pt>
                <c:pt idx="7">
                  <c:v>224014</c:v>
                </c:pt>
                <c:pt idx="8">
                  <c:v>185046</c:v>
                </c:pt>
                <c:pt idx="9">
                  <c:v>120318</c:v>
                </c:pt>
                <c:pt idx="10">
                  <c:v>360581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'Grafer og tabeller'!$N$212</c:f>
              <c:strCache>
                <c:ptCount val="1"/>
                <c:pt idx="0">
                  <c:v>Naturhistoriske gjenstandar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tabeller'!$O$208:$Y$208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tabeller'!$O$212:$Y$212</c:f>
              <c:numCache>
                <c:formatCode>_ * #,##0_ ;_ * \-#,##0_ ;_ * "-"??_ ;_ @_ </c:formatCode>
                <c:ptCount val="11"/>
                <c:pt idx="0">
                  <c:v>92898</c:v>
                </c:pt>
                <c:pt idx="1">
                  <c:v>203090</c:v>
                </c:pt>
                <c:pt idx="2">
                  <c:v>194175</c:v>
                </c:pt>
                <c:pt idx="3">
                  <c:v>235569</c:v>
                </c:pt>
                <c:pt idx="4">
                  <c:v>114690</c:v>
                </c:pt>
                <c:pt idx="5">
                  <c:v>116735</c:v>
                </c:pt>
                <c:pt idx="6">
                  <c:v>189885</c:v>
                </c:pt>
                <c:pt idx="7">
                  <c:v>97300</c:v>
                </c:pt>
                <c:pt idx="8">
                  <c:v>94098</c:v>
                </c:pt>
                <c:pt idx="9">
                  <c:v>113374</c:v>
                </c:pt>
                <c:pt idx="10">
                  <c:v>124426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20608"/>
        <c:axId val="218822144"/>
      </c:lineChart>
      <c:catAx>
        <c:axId val="21882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822144"/>
        <c:crosses val="autoZero"/>
        <c:auto val="1"/>
        <c:lblAlgn val="ctr"/>
        <c:lblOffset val="100"/>
        <c:noMultiLvlLbl val="0"/>
      </c:catAx>
      <c:valAx>
        <c:axId val="218822144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218820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ÅRLEG TILVEKST FOTOGRAFI 2005-2015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'Grafer og tabeller'!$N$229</c:f>
              <c:strCache>
                <c:ptCount val="1"/>
                <c:pt idx="0">
                  <c:v>Fotografi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tabeller'!$O$228:$Y$228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tabeller'!$O$229:$Y$229</c:f>
              <c:numCache>
                <c:formatCode>_ * #,##0_ ;_ * \-#,##0_ ;_ * "-"??_ ;_ @_ </c:formatCode>
                <c:ptCount val="11"/>
                <c:pt idx="0">
                  <c:v>596757</c:v>
                </c:pt>
                <c:pt idx="1">
                  <c:v>1064155</c:v>
                </c:pt>
                <c:pt idx="2">
                  <c:v>517467</c:v>
                </c:pt>
                <c:pt idx="3">
                  <c:v>5747434</c:v>
                </c:pt>
                <c:pt idx="4">
                  <c:v>1034561</c:v>
                </c:pt>
                <c:pt idx="5">
                  <c:v>465237</c:v>
                </c:pt>
                <c:pt idx="6">
                  <c:v>4369990</c:v>
                </c:pt>
                <c:pt idx="7">
                  <c:v>1572885</c:v>
                </c:pt>
                <c:pt idx="8">
                  <c:v>201813</c:v>
                </c:pt>
                <c:pt idx="9">
                  <c:v>454896</c:v>
                </c:pt>
                <c:pt idx="10">
                  <c:v>1794324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74080"/>
        <c:axId val="218975616"/>
      </c:lineChart>
      <c:catAx>
        <c:axId val="21897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975616"/>
        <c:crosses val="autoZero"/>
        <c:auto val="1"/>
        <c:lblAlgn val="ctr"/>
        <c:lblOffset val="100"/>
        <c:noMultiLvlLbl val="0"/>
      </c:catAx>
      <c:valAx>
        <c:axId val="218975616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21897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FOTOGRAFI REGISTRERT, DIGITALISERT OG PUBLISERT</a:t>
            </a:r>
            <a:endParaRPr lang="nb-N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7801847802732526E-2"/>
          <c:y val="0.28288203557888597"/>
          <c:w val="0.67922237248433837"/>
          <c:h val="0.60113808690580339"/>
        </c:manualLayout>
      </c:layout>
      <c:lineChart>
        <c:grouping val="standard"/>
        <c:varyColors val="0"/>
        <c:ser>
          <c:idx val="0"/>
          <c:order val="0"/>
          <c:tx>
            <c:strRef>
              <c:f>'Grafer og tabeller'!$N$243</c:f>
              <c:strCache>
                <c:ptCount val="1"/>
                <c:pt idx="0">
                  <c:v>TILFREDSSTILLANDE REGISTRERT</c:v>
                </c:pt>
              </c:strCache>
            </c:strRef>
          </c:tx>
          <c:marker>
            <c:symbol val="none"/>
          </c:marker>
          <c:cat>
            <c:numRef>
              <c:f>'Grafer og tabeller'!$O$242:$T$242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tabeller'!$O$243:$T$243</c:f>
              <c:numCache>
                <c:formatCode>0%</c:formatCode>
                <c:ptCount val="6"/>
                <c:pt idx="0">
                  <c:v>0.1020800728475335</c:v>
                </c:pt>
                <c:pt idx="1">
                  <c:v>0.11500454742469544</c:v>
                </c:pt>
                <c:pt idx="2">
                  <c:v>0.12106850791080648</c:v>
                </c:pt>
                <c:pt idx="3">
                  <c:v>0.11620595919654417</c:v>
                </c:pt>
                <c:pt idx="4">
                  <c:v>0.16332930646646537</c:v>
                </c:pt>
                <c:pt idx="5">
                  <c:v>0.16387254630304238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'Grafer og tabeller'!$N$244</c:f>
              <c:strCache>
                <c:ptCount val="1"/>
                <c:pt idx="0">
                  <c:v>MED DIGITAL REPRESENTASJON</c:v>
                </c:pt>
              </c:strCache>
            </c:strRef>
          </c:tx>
          <c:marker>
            <c:symbol val="none"/>
          </c:marker>
          <c:cat>
            <c:numRef>
              <c:f>'Grafer og tabeller'!$O$242:$T$242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tabeller'!$O$244:$T$244</c:f>
              <c:numCache>
                <c:formatCode>0%</c:formatCode>
                <c:ptCount val="6"/>
                <c:pt idx="0">
                  <c:v>7.7482021122792538E-2</c:v>
                </c:pt>
                <c:pt idx="1">
                  <c:v>8.0173481009385095E-2</c:v>
                </c:pt>
                <c:pt idx="2">
                  <c:v>7.3733020564880375E-2</c:v>
                </c:pt>
                <c:pt idx="3">
                  <c:v>8.5565569344310588E-2</c:v>
                </c:pt>
                <c:pt idx="4">
                  <c:v>8.9871570046203136E-2</c:v>
                </c:pt>
                <c:pt idx="5">
                  <c:v>9.1592095903363396E-2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'Grafer og tabeller'!$N$245</c:f>
              <c:strCache>
                <c:ptCount val="1"/>
                <c:pt idx="0">
                  <c:v>TILGJENGELEGGJORT MED DIGITAL REPRESENTASJON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tabeller'!$O$242:$T$242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tabeller'!$O$245:$T$245</c:f>
              <c:numCache>
                <c:formatCode>0%</c:formatCode>
                <c:ptCount val="6"/>
                <c:pt idx="0">
                  <c:v>4.3549489600242283E-2</c:v>
                </c:pt>
                <c:pt idx="1">
                  <c:v>4.1199954113039929E-2</c:v>
                </c:pt>
                <c:pt idx="2">
                  <c:v>3.7408716682301106E-2</c:v>
                </c:pt>
                <c:pt idx="3">
                  <c:v>4.8156168937471003E-2</c:v>
                </c:pt>
                <c:pt idx="4">
                  <c:v>4.4652621461497559E-2</c:v>
                </c:pt>
                <c:pt idx="5">
                  <c:v>4.7222661414769725E-2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10944"/>
        <c:axId val="219012480"/>
      </c:lineChart>
      <c:catAx>
        <c:axId val="2190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012480"/>
        <c:crosses val="autoZero"/>
        <c:auto val="1"/>
        <c:lblAlgn val="ctr"/>
        <c:lblOffset val="100"/>
        <c:noMultiLvlLbl val="0"/>
      </c:catAx>
      <c:valAx>
        <c:axId val="2190124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9010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KUNSTHISTORISKE GJENSTANDAR REGISTRERT, DIGITALISERT OG PUBLISERT </a:t>
            </a:r>
            <a:endParaRPr lang="nb-N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7771533570332576E-2"/>
          <c:y val="0.21689402461056004"/>
          <c:w val="0.67947961196109508"/>
          <c:h val="0.67465725875174698"/>
        </c:manualLayout>
      </c:layout>
      <c:lineChart>
        <c:grouping val="standard"/>
        <c:varyColors val="0"/>
        <c:ser>
          <c:idx val="0"/>
          <c:order val="0"/>
          <c:tx>
            <c:strRef>
              <c:f>'Grafer og tabeller'!$N$260</c:f>
              <c:strCache>
                <c:ptCount val="1"/>
                <c:pt idx="0">
                  <c:v>TILFREDSSTILLANDE REGISTRERT</c:v>
                </c:pt>
              </c:strCache>
            </c:strRef>
          </c:tx>
          <c:marker>
            <c:symbol val="none"/>
          </c:marker>
          <c:cat>
            <c:numRef>
              <c:f>'Grafer og tabeller'!$O$259:$T$259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tabeller'!$O$260:$T$260</c:f>
              <c:numCache>
                <c:formatCode>0%</c:formatCode>
                <c:ptCount val="6"/>
                <c:pt idx="0">
                  <c:v>0.13079144491530112</c:v>
                </c:pt>
                <c:pt idx="1">
                  <c:v>0.10614337496093039</c:v>
                </c:pt>
                <c:pt idx="2">
                  <c:v>0.12152813897846666</c:v>
                </c:pt>
                <c:pt idx="3">
                  <c:v>0.12253226938430392</c:v>
                </c:pt>
                <c:pt idx="4">
                  <c:v>0.35196757615448143</c:v>
                </c:pt>
                <c:pt idx="5">
                  <c:v>0.37548214809161684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'Grafer og tabeller'!$N$261</c:f>
              <c:strCache>
                <c:ptCount val="1"/>
                <c:pt idx="0">
                  <c:v>MED DIGITAL REPRESENTASJON</c:v>
                </c:pt>
              </c:strCache>
            </c:strRef>
          </c:tx>
          <c:marker>
            <c:symbol val="none"/>
          </c:marker>
          <c:cat>
            <c:numRef>
              <c:f>'Grafer og tabeller'!$O$259:$T$259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tabeller'!$O$261:$T$261</c:f>
              <c:numCache>
                <c:formatCode>0%</c:formatCode>
                <c:ptCount val="6"/>
                <c:pt idx="0">
                  <c:v>0.15875369278261542</c:v>
                </c:pt>
                <c:pt idx="1">
                  <c:v>0.14177952146145986</c:v>
                </c:pt>
                <c:pt idx="2">
                  <c:v>0.14346891362391206</c:v>
                </c:pt>
                <c:pt idx="3">
                  <c:v>0.14818871468018044</c:v>
                </c:pt>
                <c:pt idx="4">
                  <c:v>0.20870877979243269</c:v>
                </c:pt>
                <c:pt idx="5">
                  <c:v>0.2341157465337636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'Grafer og tabeller'!$N$262</c:f>
              <c:strCache>
                <c:ptCount val="1"/>
                <c:pt idx="0">
                  <c:v>TILGJENGELEGGJORT MED DIGITAL REPRESENTASJON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tabeller'!$O$259:$T$259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tabeller'!$O$262:$T$262</c:f>
              <c:numCache>
                <c:formatCode>0%</c:formatCode>
                <c:ptCount val="6"/>
                <c:pt idx="0">
                  <c:v>1.9382821230595603E-2</c:v>
                </c:pt>
                <c:pt idx="1">
                  <c:v>2.8660375099326216E-2</c:v>
                </c:pt>
                <c:pt idx="2">
                  <c:v>4.4541824150167018E-2</c:v>
                </c:pt>
                <c:pt idx="3">
                  <c:v>5.5829418404606666E-2</c:v>
                </c:pt>
                <c:pt idx="4">
                  <c:v>5.7346652148526883E-2</c:v>
                </c:pt>
                <c:pt idx="5">
                  <c:v>7.6189406236320034E-2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43328"/>
        <c:axId val="219044864"/>
      </c:lineChart>
      <c:catAx>
        <c:axId val="21904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044864"/>
        <c:crosses val="autoZero"/>
        <c:auto val="1"/>
        <c:lblAlgn val="ctr"/>
        <c:lblOffset val="100"/>
        <c:noMultiLvlLbl val="0"/>
      </c:catAx>
      <c:valAx>
        <c:axId val="2190448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9043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KULTURHISTORISKE GJENSTANDAR REGISTRERT, DIGITALISERT OG PUBLISERT</a:t>
            </a:r>
            <a:endParaRPr lang="nb-N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7832210732694556E-2"/>
          <c:y val="0.20417833187518228"/>
          <c:w val="0.67896471977147432"/>
          <c:h val="0.67984179060950711"/>
        </c:manualLayout>
      </c:layout>
      <c:lineChart>
        <c:grouping val="standard"/>
        <c:varyColors val="0"/>
        <c:ser>
          <c:idx val="0"/>
          <c:order val="0"/>
          <c:tx>
            <c:strRef>
              <c:f>'Grafer og tabeller'!$N$276</c:f>
              <c:strCache>
                <c:ptCount val="1"/>
                <c:pt idx="0">
                  <c:v>TILFREDSSTILLANDE REGISTRERT</c:v>
                </c:pt>
              </c:strCache>
            </c:strRef>
          </c:tx>
          <c:marker>
            <c:symbol val="none"/>
          </c:marker>
          <c:cat>
            <c:numRef>
              <c:f>'Grafer og tabeller'!$O$275:$T$275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tabeller'!$O$276:$T$276</c:f>
              <c:numCache>
                <c:formatCode>0%</c:formatCode>
                <c:ptCount val="6"/>
                <c:pt idx="0">
                  <c:v>0.35940909128907045</c:v>
                </c:pt>
                <c:pt idx="1">
                  <c:v>0.38206044474106354</c:v>
                </c:pt>
                <c:pt idx="2">
                  <c:v>0.37070775263080741</c:v>
                </c:pt>
                <c:pt idx="3">
                  <c:v>0.39770214920203112</c:v>
                </c:pt>
                <c:pt idx="4">
                  <c:v>0.50368542164175845</c:v>
                </c:pt>
                <c:pt idx="5">
                  <c:v>0.56782857853421842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'Grafer og tabeller'!$N$277</c:f>
              <c:strCache>
                <c:ptCount val="1"/>
                <c:pt idx="0">
                  <c:v>MED DIGITAL REPRESENTASJON</c:v>
                </c:pt>
              </c:strCache>
            </c:strRef>
          </c:tx>
          <c:marker>
            <c:symbol val="none"/>
          </c:marker>
          <c:cat>
            <c:numRef>
              <c:f>'Grafer og tabeller'!$O$275:$T$275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tabeller'!$O$277:$T$277</c:f>
              <c:numCache>
                <c:formatCode>0%</c:formatCode>
                <c:ptCount val="6"/>
                <c:pt idx="0">
                  <c:v>0.15804258354673406</c:v>
                </c:pt>
                <c:pt idx="1">
                  <c:v>0.1796119817642404</c:v>
                </c:pt>
                <c:pt idx="2">
                  <c:v>0.19706764869753787</c:v>
                </c:pt>
                <c:pt idx="3">
                  <c:v>0.21844944957860071</c:v>
                </c:pt>
                <c:pt idx="4">
                  <c:v>0.29951812446185527</c:v>
                </c:pt>
                <c:pt idx="5">
                  <c:v>0.33074643687709837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'Grafer og tabeller'!$N$278</c:f>
              <c:strCache>
                <c:ptCount val="1"/>
                <c:pt idx="0">
                  <c:v>TILGJENGELEGGJORT MED DIGITAL REPRESENTASJON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tabeller'!$O$275:$T$275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tabeller'!$O$278:$T$278</c:f>
              <c:numCache>
                <c:formatCode>0%</c:formatCode>
                <c:ptCount val="6"/>
                <c:pt idx="0">
                  <c:v>6.3231913417356095E-2</c:v>
                </c:pt>
                <c:pt idx="1">
                  <c:v>8.5095383429213037E-2</c:v>
                </c:pt>
                <c:pt idx="2">
                  <c:v>9.6372766723996306E-2</c:v>
                </c:pt>
                <c:pt idx="3">
                  <c:v>0.10189164986463614</c:v>
                </c:pt>
                <c:pt idx="4">
                  <c:v>0.15976361782708928</c:v>
                </c:pt>
                <c:pt idx="5">
                  <c:v>0.17932184914635857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96192"/>
        <c:axId val="219097728"/>
      </c:lineChart>
      <c:catAx>
        <c:axId val="21909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097728"/>
        <c:crosses val="autoZero"/>
        <c:auto val="1"/>
        <c:lblAlgn val="ctr"/>
        <c:lblOffset val="100"/>
        <c:noMultiLvlLbl val="0"/>
      </c:catAx>
      <c:valAx>
        <c:axId val="2190977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9096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ARKEOLOGISKE GJENSTANDAR REGISTRERT, DIGITALISERT OG PUBLISERT</a:t>
            </a:r>
            <a:endParaRPr lang="nb-N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7620688787703457E-2"/>
          <c:y val="0.21343759113444152"/>
          <c:w val="0.68075964545965295"/>
          <c:h val="0.67058253135024792"/>
        </c:manualLayout>
      </c:layout>
      <c:lineChart>
        <c:grouping val="standard"/>
        <c:varyColors val="0"/>
        <c:ser>
          <c:idx val="0"/>
          <c:order val="0"/>
          <c:tx>
            <c:strRef>
              <c:f>'Grafer og tabeller'!$N$292</c:f>
              <c:strCache>
                <c:ptCount val="1"/>
                <c:pt idx="0">
                  <c:v>TILFREDSSTILLANDE REGISTRERT</c:v>
                </c:pt>
              </c:strCache>
            </c:strRef>
          </c:tx>
          <c:marker>
            <c:symbol val="none"/>
          </c:marker>
          <c:cat>
            <c:numRef>
              <c:f>'Grafer og tabeller'!$O$291:$T$291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tabeller'!$O$292:$T$292</c:f>
              <c:numCache>
                <c:formatCode>0%</c:formatCode>
                <c:ptCount val="6"/>
                <c:pt idx="0">
                  <c:v>0.56532393319246144</c:v>
                </c:pt>
                <c:pt idx="1">
                  <c:v>0.62394627807070113</c:v>
                </c:pt>
                <c:pt idx="2">
                  <c:v>0.63832854489611912</c:v>
                </c:pt>
                <c:pt idx="3">
                  <c:v>0.65584152165421794</c:v>
                </c:pt>
                <c:pt idx="4">
                  <c:v>0.8008499870261655</c:v>
                </c:pt>
                <c:pt idx="5">
                  <c:v>0.82828372306174858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'Grafer og tabeller'!$N$293</c:f>
              <c:strCache>
                <c:ptCount val="1"/>
                <c:pt idx="0">
                  <c:v>MED DIGITAL REPRESENTASJON</c:v>
                </c:pt>
              </c:strCache>
            </c:strRef>
          </c:tx>
          <c:marker>
            <c:symbol val="none"/>
          </c:marker>
          <c:cat>
            <c:numRef>
              <c:f>'Grafer og tabeller'!$O$291:$T$291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tabeller'!$O$293:$T$293</c:f>
              <c:numCache>
                <c:formatCode>0%</c:formatCode>
                <c:ptCount val="6"/>
                <c:pt idx="0">
                  <c:v>1.7775565884953774E-2</c:v>
                </c:pt>
                <c:pt idx="1">
                  <c:v>1.8858359129770318E-2</c:v>
                </c:pt>
                <c:pt idx="2">
                  <c:v>1.8615989276501065E-2</c:v>
                </c:pt>
                <c:pt idx="3">
                  <c:v>1.8437485632689047E-2</c:v>
                </c:pt>
                <c:pt idx="4">
                  <c:v>0.72665273023199606</c:v>
                </c:pt>
                <c:pt idx="5">
                  <c:v>0.72757933818273679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'Grafer og tabeller'!$N$294</c:f>
              <c:strCache>
                <c:ptCount val="1"/>
                <c:pt idx="0">
                  <c:v>TILGJENGELEGGJORT MED DIGITAL REPRESENTASJON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tabeller'!$O$291:$T$291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tabeller'!$O$294:$T$294</c:f>
              <c:numCache>
                <c:formatCode>0%</c:formatCode>
                <c:ptCount val="6"/>
                <c:pt idx="0">
                  <c:v>1.3707428788869861E-2</c:v>
                </c:pt>
                <c:pt idx="1">
                  <c:v>1.2649433577029794E-2</c:v>
                </c:pt>
                <c:pt idx="2">
                  <c:v>1.3570557023034476E-2</c:v>
                </c:pt>
                <c:pt idx="3">
                  <c:v>1.4397446086122347E-2</c:v>
                </c:pt>
                <c:pt idx="4">
                  <c:v>0.63456906940190072</c:v>
                </c:pt>
                <c:pt idx="5">
                  <c:v>0.70675753444861555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28576"/>
        <c:axId val="219130112"/>
      </c:lineChart>
      <c:catAx>
        <c:axId val="21912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130112"/>
        <c:crosses val="autoZero"/>
        <c:auto val="1"/>
        <c:lblAlgn val="ctr"/>
        <c:lblOffset val="100"/>
        <c:noMultiLvlLbl val="0"/>
      </c:catAx>
      <c:valAx>
        <c:axId val="2191301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9128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NATURHISTORISKE GJENSTANDAR REGISTRERT, DIGITALISERT OG PUBLISERT</a:t>
            </a:r>
            <a:endParaRPr lang="nb-N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7741267918433276E-2"/>
          <c:y val="0.30603018372703411"/>
          <c:w val="0.67973643919510063"/>
          <c:h val="0.57798993875765525"/>
        </c:manualLayout>
      </c:layout>
      <c:lineChart>
        <c:grouping val="standard"/>
        <c:varyColors val="0"/>
        <c:ser>
          <c:idx val="0"/>
          <c:order val="0"/>
          <c:tx>
            <c:strRef>
              <c:f>'Grafer og tabeller'!$N$307</c:f>
              <c:strCache>
                <c:ptCount val="1"/>
                <c:pt idx="0">
                  <c:v>TILFREDSSTILLANDE REGISTRERT</c:v>
                </c:pt>
              </c:strCache>
            </c:strRef>
          </c:tx>
          <c:marker>
            <c:symbol val="none"/>
          </c:marker>
          <c:cat>
            <c:numRef>
              <c:f>'Grafer og tabeller'!$O$306:$T$306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tabeller'!$O$307:$T$307</c:f>
              <c:numCache>
                <c:formatCode>0%</c:formatCode>
                <c:ptCount val="6"/>
                <c:pt idx="0">
                  <c:v>0.4925021603025358</c:v>
                </c:pt>
                <c:pt idx="1">
                  <c:v>0.48946903075589848</c:v>
                </c:pt>
                <c:pt idx="2">
                  <c:v>0.50542179441551471</c:v>
                </c:pt>
                <c:pt idx="3">
                  <c:v>0.51586827423121928</c:v>
                </c:pt>
                <c:pt idx="4">
                  <c:v>0.506344025493913</c:v>
                </c:pt>
                <c:pt idx="5">
                  <c:v>0.50893793444905477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'Grafer og tabeller'!$N$308</c:f>
              <c:strCache>
                <c:ptCount val="1"/>
                <c:pt idx="0">
                  <c:v>MED DIGITAL REPRESENTASJON</c:v>
                </c:pt>
              </c:strCache>
            </c:strRef>
          </c:tx>
          <c:marker>
            <c:symbol val="none"/>
          </c:marker>
          <c:cat>
            <c:numRef>
              <c:f>'Grafer og tabeller'!$O$306:$T$306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tabeller'!$O$308:$T$308</c:f>
              <c:numCache>
                <c:formatCode>0%</c:formatCode>
                <c:ptCount val="6"/>
                <c:pt idx="0">
                  <c:v>1.2019831883704441E-2</c:v>
                </c:pt>
                <c:pt idx="1">
                  <c:v>1.1567120824249951E-2</c:v>
                </c:pt>
                <c:pt idx="2">
                  <c:v>1.2105526261566702E-2</c:v>
                </c:pt>
                <c:pt idx="3">
                  <c:v>1.2487824300898792E-2</c:v>
                </c:pt>
                <c:pt idx="4">
                  <c:v>0.18946572528988925</c:v>
                </c:pt>
                <c:pt idx="5">
                  <c:v>0.20257648135887477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'Grafer og tabeller'!$N$309</c:f>
              <c:strCache>
                <c:ptCount val="1"/>
                <c:pt idx="0">
                  <c:v>TILGJENGELEGGJORT MED DIGITAL REPRESENTASJON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tabeller'!$O$306:$T$306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tabeller'!$O$309:$T$309</c:f>
              <c:numCache>
                <c:formatCode>0%</c:formatCode>
                <c:ptCount val="6"/>
                <c:pt idx="0">
                  <c:v>1.0414461614229494E-3</c:v>
                </c:pt>
                <c:pt idx="1">
                  <c:v>1.278594282100331E-3</c:v>
                </c:pt>
                <c:pt idx="2">
                  <c:v>1.4555938510720664E-3</c:v>
                </c:pt>
                <c:pt idx="3">
                  <c:v>2.2270239823640524E-3</c:v>
                </c:pt>
                <c:pt idx="4">
                  <c:v>0.10838313241772173</c:v>
                </c:pt>
                <c:pt idx="5">
                  <c:v>0.18552273859201737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70240"/>
        <c:axId val="219371776"/>
      </c:lineChart>
      <c:catAx>
        <c:axId val="21937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371776"/>
        <c:crosses val="autoZero"/>
        <c:auto val="1"/>
        <c:lblAlgn val="ctr"/>
        <c:lblOffset val="100"/>
        <c:noMultiLvlLbl val="0"/>
      </c:catAx>
      <c:valAx>
        <c:axId val="2193717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9370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TAL BESØK PÅ DIGITALTMUSEUM.NO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'Grafer og tabeller'!$N$323</c:f>
              <c:strCache>
                <c:ptCount val="1"/>
                <c:pt idx="0">
                  <c:v>Tal besøk på Digitalt Museum 2009-2014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tabeller'!$O$322:$U$322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'Grafer og tabeller'!$O$323:$U$323</c:f>
              <c:numCache>
                <c:formatCode>_ * #,##0_ ;_ * \-#,##0_ ;_ * "-"??_ ;_ @_ </c:formatCode>
                <c:ptCount val="7"/>
                <c:pt idx="0">
                  <c:v>81109</c:v>
                </c:pt>
                <c:pt idx="1">
                  <c:v>202621</c:v>
                </c:pt>
                <c:pt idx="2">
                  <c:v>376339</c:v>
                </c:pt>
                <c:pt idx="3">
                  <c:v>741247</c:v>
                </c:pt>
                <c:pt idx="4">
                  <c:v>1257894</c:v>
                </c:pt>
                <c:pt idx="5">
                  <c:v>1562942</c:v>
                </c:pt>
                <c:pt idx="6">
                  <c:v>1301257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90336"/>
        <c:axId val="219391872"/>
      </c:lineChart>
      <c:catAx>
        <c:axId val="21939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391872"/>
        <c:crosses val="autoZero"/>
        <c:auto val="1"/>
        <c:lblAlgn val="ctr"/>
        <c:lblOffset val="100"/>
        <c:noMultiLvlLbl val="0"/>
      </c:catAx>
      <c:valAx>
        <c:axId val="219391872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219390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PROSENTVIS FORDELING AV INNTEKTER 2005-2015</a:t>
            </a:r>
            <a:endParaRPr lang="nb-N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1238465101364593E-2"/>
          <c:y val="0.20417833187518228"/>
          <c:w val="0.5877911188703222"/>
          <c:h val="0.679841790609507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'Grafer og tabeller'!$N$36</c:f>
              <c:strCache>
                <c:ptCount val="1"/>
                <c:pt idx="0">
                  <c:v>ORDINÆRT OFFENTLEG TILSKOT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tabeller'!$O$35:$Y$35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tabeller'!$O$36:$Y$36</c:f>
              <c:numCache>
                <c:formatCode>0%</c:formatCode>
                <c:ptCount val="11"/>
                <c:pt idx="0">
                  <c:v>0.5647304664029642</c:v>
                </c:pt>
                <c:pt idx="1">
                  <c:v>0.60298752804230604</c:v>
                </c:pt>
                <c:pt idx="2">
                  <c:v>0.59578824653265661</c:v>
                </c:pt>
                <c:pt idx="3">
                  <c:v>0.62790245758971741</c:v>
                </c:pt>
                <c:pt idx="4">
                  <c:v>0.62447752573435755</c:v>
                </c:pt>
                <c:pt idx="5">
                  <c:v>0.64257503356912993</c:v>
                </c:pt>
                <c:pt idx="6">
                  <c:v>0.61999537027717955</c:v>
                </c:pt>
                <c:pt idx="7">
                  <c:v>0.65608561563591472</c:v>
                </c:pt>
                <c:pt idx="8">
                  <c:v>0.64182045729378745</c:v>
                </c:pt>
                <c:pt idx="9">
                  <c:v>0.6472969003320993</c:v>
                </c:pt>
                <c:pt idx="10">
                  <c:v>0.65017605118447741</c:v>
                </c:pt>
              </c:numCache>
            </c:numRef>
          </c:val>
        </c:ser>
        <c:ser>
          <c:idx val="1"/>
          <c:order val="1"/>
          <c:tx>
            <c:strRef>
              <c:f>'Grafer og tabeller'!$N$37</c:f>
              <c:strCache>
                <c:ptCount val="1"/>
                <c:pt idx="0">
                  <c:v>ANDRE EIGENINNTEKTER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tabeller'!$O$35:$Y$35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tabeller'!$O$37:$Y$37</c:f>
              <c:numCache>
                <c:formatCode>0%</c:formatCode>
                <c:ptCount val="11"/>
                <c:pt idx="0">
                  <c:v>0.16381293185459644</c:v>
                </c:pt>
                <c:pt idx="1">
                  <c:v>0.14544627314306866</c:v>
                </c:pt>
                <c:pt idx="2">
                  <c:v>0.13289058318496105</c:v>
                </c:pt>
                <c:pt idx="3">
                  <c:v>0.1244436827150515</c:v>
                </c:pt>
                <c:pt idx="4">
                  <c:v>0.11100113643649147</c:v>
                </c:pt>
                <c:pt idx="5">
                  <c:v>0.12095656749350854</c:v>
                </c:pt>
                <c:pt idx="6">
                  <c:v>0.10346575011574308</c:v>
                </c:pt>
                <c:pt idx="7">
                  <c:v>0.1024661807546674</c:v>
                </c:pt>
                <c:pt idx="8">
                  <c:v>9.7006549433267364E-2</c:v>
                </c:pt>
                <c:pt idx="9">
                  <c:v>0.12192617574576579</c:v>
                </c:pt>
                <c:pt idx="10">
                  <c:v>0.12562025634056076</c:v>
                </c:pt>
              </c:numCache>
            </c:numRef>
          </c:val>
        </c:ser>
        <c:ser>
          <c:idx val="2"/>
          <c:order val="2"/>
          <c:tx>
            <c:strRef>
              <c:f>'Grafer og tabeller'!$N$38</c:f>
              <c:strCache>
                <c:ptCount val="1"/>
                <c:pt idx="0">
                  <c:v>BILLETTINNTEKTER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tabeller'!$O$35:$Y$35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tabeller'!$O$38:$Y$38</c:f>
              <c:numCache>
                <c:formatCode>0%</c:formatCode>
                <c:ptCount val="11"/>
                <c:pt idx="0">
                  <c:v>7.5260833917484476E-2</c:v>
                </c:pt>
                <c:pt idx="1">
                  <c:v>7.2396132944962083E-2</c:v>
                </c:pt>
                <c:pt idx="2">
                  <c:v>7.9746994240871838E-2</c:v>
                </c:pt>
                <c:pt idx="3">
                  <c:v>7.5017603800437371E-2</c:v>
                </c:pt>
                <c:pt idx="4">
                  <c:v>6.7392159098839333E-2</c:v>
                </c:pt>
                <c:pt idx="5">
                  <c:v>6.9249926860554964E-2</c:v>
                </c:pt>
                <c:pt idx="6">
                  <c:v>7.18392077135208E-2</c:v>
                </c:pt>
                <c:pt idx="7">
                  <c:v>7.1557361446884668E-2</c:v>
                </c:pt>
                <c:pt idx="8">
                  <c:v>6.4552938651929528E-2</c:v>
                </c:pt>
                <c:pt idx="9">
                  <c:v>7.2334628692389977E-2</c:v>
                </c:pt>
                <c:pt idx="10">
                  <c:v>6.9170343111631505E-2</c:v>
                </c:pt>
              </c:numCache>
            </c:numRef>
          </c:val>
        </c:ser>
        <c:ser>
          <c:idx val="3"/>
          <c:order val="3"/>
          <c:tx>
            <c:strRef>
              <c:f>'Grafer og tabeller'!$N$39</c:f>
              <c:strCache>
                <c:ptCount val="1"/>
                <c:pt idx="0">
                  <c:v>VARER OG TENESTER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tabeller'!$O$35:$Y$35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tabeller'!$O$39:$Y$39</c:f>
              <c:numCache>
                <c:formatCode>0%</c:formatCode>
                <c:ptCount val="11"/>
                <c:pt idx="0">
                  <c:v>6.1932408496895651E-2</c:v>
                </c:pt>
                <c:pt idx="1">
                  <c:v>6.8992574672987431E-2</c:v>
                </c:pt>
                <c:pt idx="2">
                  <c:v>7.4971608183330873E-2</c:v>
                </c:pt>
                <c:pt idx="3">
                  <c:v>7.8203953664813725E-2</c:v>
                </c:pt>
                <c:pt idx="4">
                  <c:v>8.1055495887438891E-2</c:v>
                </c:pt>
                <c:pt idx="5">
                  <c:v>8.2460839587247051E-2</c:v>
                </c:pt>
                <c:pt idx="6">
                  <c:v>8.1545019022122023E-2</c:v>
                </c:pt>
                <c:pt idx="7">
                  <c:v>8.361248543038384E-2</c:v>
                </c:pt>
                <c:pt idx="8">
                  <c:v>9.166566254504746E-2</c:v>
                </c:pt>
                <c:pt idx="9">
                  <c:v>6.6264006583682963E-2</c:v>
                </c:pt>
                <c:pt idx="10">
                  <c:v>6.5399251468835601E-2</c:v>
                </c:pt>
              </c:numCache>
            </c:numRef>
          </c:val>
        </c:ser>
        <c:ser>
          <c:idx val="4"/>
          <c:order val="4"/>
          <c:tx>
            <c:strRef>
              <c:f>'Grafer og tabeller'!$N$40</c:f>
              <c:strCache>
                <c:ptCount val="1"/>
                <c:pt idx="0">
                  <c:v>EKSTRA OFFENTLEG TILSKOT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tabeller'!$O$35:$Y$35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tabeller'!$O$40:$Y$40</c:f>
              <c:numCache>
                <c:formatCode>0%</c:formatCode>
                <c:ptCount val="11"/>
                <c:pt idx="0">
                  <c:v>0.10036785875225315</c:v>
                </c:pt>
                <c:pt idx="1">
                  <c:v>6.5348462009051575E-2</c:v>
                </c:pt>
                <c:pt idx="2">
                  <c:v>7.3515524224980366E-2</c:v>
                </c:pt>
                <c:pt idx="3">
                  <c:v>6.1470115689201181E-2</c:v>
                </c:pt>
                <c:pt idx="4">
                  <c:v>8.9074663820752811E-2</c:v>
                </c:pt>
                <c:pt idx="5">
                  <c:v>5.3802500993946303E-2</c:v>
                </c:pt>
                <c:pt idx="6">
                  <c:v>7.4709132631494188E-2</c:v>
                </c:pt>
                <c:pt idx="7">
                  <c:v>5.8546750419789795E-2</c:v>
                </c:pt>
                <c:pt idx="8">
                  <c:v>7.6522468401372779E-2</c:v>
                </c:pt>
                <c:pt idx="9">
                  <c:v>6.2605084415103901E-2</c:v>
                </c:pt>
                <c:pt idx="10">
                  <c:v>5.6202563405607711E-2</c:v>
                </c:pt>
              </c:numCache>
            </c:numRef>
          </c:val>
        </c:ser>
        <c:ser>
          <c:idx val="5"/>
          <c:order val="5"/>
          <c:tx>
            <c:strRef>
              <c:f>'Grafer og tabeller'!$N$41</c:f>
              <c:strCache>
                <c:ptCount val="1"/>
                <c:pt idx="0">
                  <c:v>SPONSORINNTEKTER OG GÅVER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tabeller'!$O$35:$Y$35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tabeller'!$O$41:$Y$41</c:f>
              <c:numCache>
                <c:formatCode>0%</c:formatCode>
                <c:ptCount val="11"/>
                <c:pt idx="0">
                  <c:v>3.3895500575806127E-2</c:v>
                </c:pt>
                <c:pt idx="1">
                  <c:v>4.4829029187624193E-2</c:v>
                </c:pt>
                <c:pt idx="2">
                  <c:v>4.3087043633199242E-2</c:v>
                </c:pt>
                <c:pt idx="3">
                  <c:v>3.2962186540778829E-2</c:v>
                </c:pt>
                <c:pt idx="4">
                  <c:v>2.6999019022119944E-2</c:v>
                </c:pt>
                <c:pt idx="5">
                  <c:v>3.0955131495613242E-2</c:v>
                </c:pt>
                <c:pt idx="6">
                  <c:v>4.8445520239940421E-2</c:v>
                </c:pt>
                <c:pt idx="7">
                  <c:v>2.7731606312359582E-2</c:v>
                </c:pt>
                <c:pt idx="8">
                  <c:v>2.8431923674595468E-2</c:v>
                </c:pt>
                <c:pt idx="9">
                  <c:v>2.9573204230958109E-2</c:v>
                </c:pt>
                <c:pt idx="10">
                  <c:v>3.3431534488887027E-2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064512"/>
        <c:axId val="208066048"/>
      </c:barChart>
      <c:catAx>
        <c:axId val="20806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066048"/>
        <c:crosses val="autoZero"/>
        <c:auto val="1"/>
        <c:lblAlgn val="ctr"/>
        <c:lblOffset val="100"/>
        <c:noMultiLvlLbl val="0"/>
      </c:catAx>
      <c:valAx>
        <c:axId val="208066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8064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KUNSTHISTORISKE GJENSTANDAR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'Grafer og tabeller'!$O$340</c:f>
              <c:strCache>
                <c:ptCount val="1"/>
                <c:pt idx="0">
                  <c:v>2015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'Grafer og tabeller'!$N$341:$N$345</c:f>
              <c:strCache>
                <c:ptCount val="5"/>
                <c:pt idx="0">
                  <c:v>SVÆRT GODE FORHOLD FOR OPPBEVARING</c:v>
                </c:pt>
                <c:pt idx="1">
                  <c:v>TILFREDSSTILLANDE FOR OPPBEVARING</c:v>
                </c:pt>
                <c:pt idx="2">
                  <c:v>IKKJE TILFREDSSTILLANDE FOR OPPBEVARING</c:v>
                </c:pt>
                <c:pt idx="3">
                  <c:v>DÅRLEGE FOR OPPBEVARING</c:v>
                </c:pt>
                <c:pt idx="4">
                  <c:v>IKKJE RAPPORTERT OM OPPBEVARING</c:v>
                </c:pt>
              </c:strCache>
            </c:strRef>
          </c:cat>
          <c:val>
            <c:numRef>
              <c:f>'Grafer og tabeller'!$O$341:$O$345</c:f>
              <c:numCache>
                <c:formatCode>0%</c:formatCode>
                <c:ptCount val="5"/>
                <c:pt idx="0">
                  <c:v>2.3804640760124954E-2</c:v>
                </c:pt>
                <c:pt idx="1">
                  <c:v>0.67851063857262206</c:v>
                </c:pt>
                <c:pt idx="2">
                  <c:v>0.20829094562363848</c:v>
                </c:pt>
                <c:pt idx="3">
                  <c:v>3.7134564998146949E-2</c:v>
                </c:pt>
                <c:pt idx="4">
                  <c:v>5.2259210045467519E-2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>
                <a:effectLst/>
              </a:rPr>
              <a:t>KULTURHISTORISKE GJENSTANDAR</a:t>
            </a:r>
            <a:r>
              <a:rPr lang="nb-NO" sz="1800" b="1" i="0" u="none" strike="noStrike" baseline="0"/>
              <a:t> </a:t>
            </a:r>
            <a:endParaRPr lang="en-US"/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'Grafer og tabeller'!$O$355</c:f>
              <c:strCache>
                <c:ptCount val="1"/>
                <c:pt idx="0">
                  <c:v>2015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'Grafer og tabeller'!$N$356:$N$360</c:f>
              <c:strCache>
                <c:ptCount val="5"/>
                <c:pt idx="0">
                  <c:v>SVÆRT GODE FORHOLD FOR OPPBEVARING</c:v>
                </c:pt>
                <c:pt idx="1">
                  <c:v>TILFREDSSTILLANDE FOR OPPBEVARING</c:v>
                </c:pt>
                <c:pt idx="2">
                  <c:v>IKKJE TILFREDSSTILLANDE FOR OPPBEVARING</c:v>
                </c:pt>
                <c:pt idx="3">
                  <c:v>DÅRLEGE FOR OPPBEVARING</c:v>
                </c:pt>
                <c:pt idx="4">
                  <c:v>IKKJE RAPPORTERT OM OPPBEVARING</c:v>
                </c:pt>
              </c:strCache>
            </c:strRef>
          </c:cat>
          <c:val>
            <c:numRef>
              <c:f>'Grafer og tabeller'!$O$356:$O$360</c:f>
              <c:numCache>
                <c:formatCode>0%</c:formatCode>
                <c:ptCount val="5"/>
                <c:pt idx="0">
                  <c:v>0.29759621027121269</c:v>
                </c:pt>
                <c:pt idx="1">
                  <c:v>0.27395888551706621</c:v>
                </c:pt>
                <c:pt idx="2">
                  <c:v>0.2667122541795755</c:v>
                </c:pt>
                <c:pt idx="3">
                  <c:v>9.7771227269961292E-2</c:v>
                </c:pt>
                <c:pt idx="4">
                  <c:v>6.3961422762184209E-2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ARKEOLOGISKE GJENSTANDAR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'Grafer og tabeller'!$O$371</c:f>
              <c:strCache>
                <c:ptCount val="1"/>
                <c:pt idx="0">
                  <c:v>2015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'Grafer og tabeller'!$N$372:$N$376</c:f>
              <c:strCache>
                <c:ptCount val="5"/>
                <c:pt idx="0">
                  <c:v>SVÆRT GODE FORHOLD FOR OPPBEVARING</c:v>
                </c:pt>
                <c:pt idx="1">
                  <c:v>TILFREDSSTILLANDE FOR OPPBEVARING</c:v>
                </c:pt>
                <c:pt idx="2">
                  <c:v>IKKJE TILFREDSSTILLANDE FOR OPPBEVARING</c:v>
                </c:pt>
                <c:pt idx="3">
                  <c:v>DÅRLEGE FOR OPPBEVARING</c:v>
                </c:pt>
                <c:pt idx="4">
                  <c:v>IKKJE RAPPORTERT OM OPPBEVARING</c:v>
                </c:pt>
              </c:strCache>
            </c:strRef>
          </c:cat>
          <c:val>
            <c:numRef>
              <c:f>'Grafer og tabeller'!$O$372:$O$376</c:f>
              <c:numCache>
                <c:formatCode>0%</c:formatCode>
                <c:ptCount val="5"/>
                <c:pt idx="0">
                  <c:v>0.23131482095399242</c:v>
                </c:pt>
                <c:pt idx="1">
                  <c:v>0.37885662465232245</c:v>
                </c:pt>
                <c:pt idx="2">
                  <c:v>0.13783822307643781</c:v>
                </c:pt>
                <c:pt idx="3">
                  <c:v>3.9528946620024828E-4</c:v>
                </c:pt>
                <c:pt idx="4">
                  <c:v>0.25159504185104703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>
                <a:effectLst/>
              </a:rPr>
              <a:t>NATURHISTORISKE GJENSTANDAR</a:t>
            </a:r>
            <a:r>
              <a:rPr lang="nb-NO" sz="1800" b="1" i="0" u="none" strike="noStrike" baseline="0"/>
              <a:t> </a:t>
            </a:r>
            <a:endParaRPr lang="en-US"/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'Grafer og tabeller'!$O$390</c:f>
              <c:strCache>
                <c:ptCount val="1"/>
                <c:pt idx="0">
                  <c:v>2015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'Grafer og tabeller'!$N$391:$N$395</c:f>
              <c:strCache>
                <c:ptCount val="5"/>
                <c:pt idx="0">
                  <c:v>SVÆRT GODE FORHOLD FOR OPPBEVARING</c:v>
                </c:pt>
                <c:pt idx="1">
                  <c:v>TILFREDSSTILLANDE FOR OPPBEVARING</c:v>
                </c:pt>
                <c:pt idx="2">
                  <c:v>IKKJE TILFREDSSTILLANDE FOR OPPBEVARING</c:v>
                </c:pt>
                <c:pt idx="3">
                  <c:v>DÅRLEGE FOR OPPBEVARING</c:v>
                </c:pt>
                <c:pt idx="4">
                  <c:v>IKKJE RAPPORTERT OM OPPBEVARING</c:v>
                </c:pt>
              </c:strCache>
            </c:strRef>
          </c:cat>
          <c:val>
            <c:numRef>
              <c:f>'Grafer og tabeller'!$O$391:$O$395</c:f>
              <c:numCache>
                <c:formatCode>0%</c:formatCode>
                <c:ptCount val="5"/>
                <c:pt idx="0">
                  <c:v>0.17329553440897599</c:v>
                </c:pt>
                <c:pt idx="1">
                  <c:v>4.5646204303031471E-2</c:v>
                </c:pt>
                <c:pt idx="2">
                  <c:v>0.62800570156452096</c:v>
                </c:pt>
                <c:pt idx="3">
                  <c:v>1.7126779501528855E-2</c:v>
                </c:pt>
                <c:pt idx="4">
                  <c:v>0.13592578022194279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>
                <a:effectLst/>
              </a:rPr>
              <a:t>FOTOGRAFI</a:t>
            </a:r>
            <a:r>
              <a:rPr lang="nb-NO" sz="1800" b="1" i="0" u="none" strike="noStrike" baseline="0"/>
              <a:t> </a:t>
            </a:r>
            <a:endParaRPr lang="en-US"/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'Grafer og tabeller'!$O$408</c:f>
              <c:strCache>
                <c:ptCount val="1"/>
                <c:pt idx="0">
                  <c:v>2015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'Grafer og tabeller'!$N$409:$N$413</c:f>
              <c:strCache>
                <c:ptCount val="5"/>
                <c:pt idx="0">
                  <c:v>SVÆRT GODE FORHOLD FOR OPPBEVARING</c:v>
                </c:pt>
                <c:pt idx="1">
                  <c:v>TILFREDSSTILLANDE FOR OPPBEVARING</c:v>
                </c:pt>
                <c:pt idx="2">
                  <c:v>IKKJE TILFREDSSTILLANDE FOR OPPBEVARING</c:v>
                </c:pt>
                <c:pt idx="3">
                  <c:v>DÅRLEGE FOR OPPBEVARING</c:v>
                </c:pt>
                <c:pt idx="4">
                  <c:v>IKKJE RAPPORTERT OM OPPBEVARING</c:v>
                </c:pt>
              </c:strCache>
            </c:strRef>
          </c:cat>
          <c:val>
            <c:numRef>
              <c:f>'Grafer og tabeller'!$O$409:$O$413</c:f>
              <c:numCache>
                <c:formatCode>0%</c:formatCode>
                <c:ptCount val="5"/>
                <c:pt idx="0">
                  <c:v>0.2401631456211599</c:v>
                </c:pt>
                <c:pt idx="1">
                  <c:v>0.44713830841208263</c:v>
                </c:pt>
                <c:pt idx="2">
                  <c:v>0.23175485200548898</c:v>
                </c:pt>
                <c:pt idx="3">
                  <c:v>2.4934078329799041E-2</c:v>
                </c:pt>
                <c:pt idx="4">
                  <c:v>5.6009615631469667E-2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FORDELING AV UTGIFTER 2005-2015</a:t>
            </a:r>
            <a:endParaRPr lang="nb-N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2645370041333903E-2"/>
          <c:y val="0.22732648002333042"/>
          <c:w val="0.77926529967602032"/>
          <c:h val="0.656693642461358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'Grafer og tabeller'!$N$62</c:f>
              <c:strCache>
                <c:ptCount val="1"/>
                <c:pt idx="0">
                  <c:v>LØN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tabeller'!$O$61:$Y$61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tabeller'!$O$62:$Y$62</c:f>
              <c:numCache>
                <c:formatCode>0%</c:formatCode>
                <c:ptCount val="11"/>
                <c:pt idx="0">
                  <c:v>0.48130933129335368</c:v>
                </c:pt>
                <c:pt idx="1">
                  <c:v>0.46002475265408277</c:v>
                </c:pt>
                <c:pt idx="2">
                  <c:v>0.47914744107355711</c:v>
                </c:pt>
                <c:pt idx="3">
                  <c:v>0.47737833831471232</c:v>
                </c:pt>
                <c:pt idx="4">
                  <c:v>0.4653944475268092</c:v>
                </c:pt>
                <c:pt idx="5">
                  <c:v>0.46976744938241133</c:v>
                </c:pt>
                <c:pt idx="6">
                  <c:v>0.48541510037537</c:v>
                </c:pt>
                <c:pt idx="7">
                  <c:v>0.48537622339182346</c:v>
                </c:pt>
                <c:pt idx="8">
                  <c:v>0.49243905252791442</c:v>
                </c:pt>
                <c:pt idx="9">
                  <c:v>0.49125514740393228</c:v>
                </c:pt>
                <c:pt idx="10">
                  <c:v>0.47829759443344649</c:v>
                </c:pt>
              </c:numCache>
            </c:numRef>
          </c:val>
        </c:ser>
        <c:ser>
          <c:idx val="1"/>
          <c:order val="1"/>
          <c:tx>
            <c:strRef>
              <c:f>'Grafer og tabeller'!$N$63</c:f>
              <c:strCache>
                <c:ptCount val="1"/>
                <c:pt idx="0">
                  <c:v>PENSJON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tabeller'!$O$61:$Y$61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tabeller'!$O$63:$Y$63</c:f>
              <c:numCache>
                <c:formatCode>0%</c:formatCode>
                <c:ptCount val="11"/>
                <c:pt idx="0">
                  <c:v>3.3137162814268241E-2</c:v>
                </c:pt>
                <c:pt idx="1">
                  <c:v>3.4158445885900821E-2</c:v>
                </c:pt>
                <c:pt idx="2">
                  <c:v>3.7739152645716263E-2</c:v>
                </c:pt>
                <c:pt idx="3">
                  <c:v>3.8918647708299468E-2</c:v>
                </c:pt>
                <c:pt idx="4">
                  <c:v>4.001589672213865E-2</c:v>
                </c:pt>
                <c:pt idx="5">
                  <c:v>4.1979755659860153E-2</c:v>
                </c:pt>
                <c:pt idx="6">
                  <c:v>4.01614860386924E-2</c:v>
                </c:pt>
                <c:pt idx="7">
                  <c:v>5.195797861615916E-2</c:v>
                </c:pt>
                <c:pt idx="8">
                  <c:v>4.5283316060778518E-2</c:v>
                </c:pt>
                <c:pt idx="9">
                  <c:v>4.6406686659334569E-2</c:v>
                </c:pt>
                <c:pt idx="10">
                  <c:v>5.3017594364791448E-2</c:v>
                </c:pt>
              </c:numCache>
            </c:numRef>
          </c:val>
        </c:ser>
        <c:ser>
          <c:idx val="2"/>
          <c:order val="2"/>
          <c:tx>
            <c:strRef>
              <c:f>'Grafer og tabeller'!$N$64</c:f>
              <c:strCache>
                <c:ptCount val="1"/>
                <c:pt idx="0">
                  <c:v>ANDRE UTGIFTER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tabeller'!$O$61:$Y$61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tabeller'!$O$64:$Y$64</c:f>
              <c:numCache>
                <c:formatCode>0%</c:formatCode>
                <c:ptCount val="11"/>
                <c:pt idx="0">
                  <c:v>0.18368734405613821</c:v>
                </c:pt>
                <c:pt idx="1">
                  <c:v>0.17256053418337197</c:v>
                </c:pt>
                <c:pt idx="2">
                  <c:v>0.18438476728792796</c:v>
                </c:pt>
                <c:pt idx="3">
                  <c:v>0.17180793205906494</c:v>
                </c:pt>
                <c:pt idx="4">
                  <c:v>0.19210541744925197</c:v>
                </c:pt>
                <c:pt idx="5">
                  <c:v>0.18085084017192113</c:v>
                </c:pt>
                <c:pt idx="6">
                  <c:v>0.1831211725689697</c:v>
                </c:pt>
                <c:pt idx="7">
                  <c:v>0.17337181180855857</c:v>
                </c:pt>
                <c:pt idx="8">
                  <c:v>0.19118225439474726</c:v>
                </c:pt>
                <c:pt idx="9">
                  <c:v>0.18930402059616899</c:v>
                </c:pt>
                <c:pt idx="10">
                  <c:v>0.19291668427740857</c:v>
                </c:pt>
              </c:numCache>
            </c:numRef>
          </c:val>
        </c:ser>
        <c:ser>
          <c:idx val="3"/>
          <c:order val="3"/>
          <c:tx>
            <c:strRef>
              <c:f>'Grafer og tabeller'!$N$65</c:f>
              <c:strCache>
                <c:ptCount val="1"/>
                <c:pt idx="0">
                  <c:v>HUSLEIGE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tabeller'!$O$61:$Y$61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tabeller'!$O$65:$Y$65</c:f>
              <c:numCache>
                <c:formatCode>0%</c:formatCode>
                <c:ptCount val="11"/>
                <c:pt idx="0">
                  <c:v>9.3154367073694275E-2</c:v>
                </c:pt>
                <c:pt idx="1">
                  <c:v>0.11460818412622266</c:v>
                </c:pt>
                <c:pt idx="2">
                  <c:v>0.10076957302704216</c:v>
                </c:pt>
                <c:pt idx="3">
                  <c:v>9.2505819960656335E-2</c:v>
                </c:pt>
                <c:pt idx="4">
                  <c:v>0.10263956637531343</c:v>
                </c:pt>
                <c:pt idx="5">
                  <c:v>0.10866737428956944</c:v>
                </c:pt>
                <c:pt idx="6">
                  <c:v>0.107325316621427</c:v>
                </c:pt>
                <c:pt idx="7">
                  <c:v>0.1046406886804471</c:v>
                </c:pt>
                <c:pt idx="8">
                  <c:v>8.9397814433754427E-2</c:v>
                </c:pt>
                <c:pt idx="9">
                  <c:v>9.9981944682030949E-2</c:v>
                </c:pt>
                <c:pt idx="10">
                  <c:v>0.10493778026557071</c:v>
                </c:pt>
              </c:numCache>
            </c:numRef>
          </c:val>
        </c:ser>
        <c:ser>
          <c:idx val="4"/>
          <c:order val="4"/>
          <c:tx>
            <c:strRef>
              <c:f>'Grafer og tabeller'!$N$66</c:f>
              <c:strCache>
                <c:ptCount val="1"/>
                <c:pt idx="0">
                  <c:v>VARER OG TENESTER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tabeller'!$O$61:$Y$61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tabeller'!$O$66:$Y$66</c:f>
              <c:numCache>
                <c:formatCode>0%</c:formatCode>
                <c:ptCount val="11"/>
                <c:pt idx="0">
                  <c:v>9.3040990035731935E-2</c:v>
                </c:pt>
                <c:pt idx="1">
                  <c:v>9.7688813043044775E-2</c:v>
                </c:pt>
                <c:pt idx="2">
                  <c:v>9.2852405121697998E-2</c:v>
                </c:pt>
                <c:pt idx="3">
                  <c:v>9.1993744853801768E-2</c:v>
                </c:pt>
                <c:pt idx="4">
                  <c:v>8.4784347274061644E-2</c:v>
                </c:pt>
                <c:pt idx="5">
                  <c:v>8.2182727352608065E-2</c:v>
                </c:pt>
                <c:pt idx="6">
                  <c:v>8.0148312319721846E-2</c:v>
                </c:pt>
                <c:pt idx="7">
                  <c:v>8.3151272768855311E-2</c:v>
                </c:pt>
                <c:pt idx="8">
                  <c:v>8.7042356575376206E-2</c:v>
                </c:pt>
                <c:pt idx="9">
                  <c:v>8.6288375742239659E-2</c:v>
                </c:pt>
                <c:pt idx="10">
                  <c:v>7.5874799747091867E-2</c:v>
                </c:pt>
              </c:numCache>
            </c:numRef>
          </c:val>
        </c:ser>
        <c:ser>
          <c:idx val="5"/>
          <c:order val="5"/>
          <c:tx>
            <c:strRef>
              <c:f>'Grafer og tabeller'!$N$67</c:f>
              <c:strCache>
                <c:ptCount val="1"/>
                <c:pt idx="0">
                  <c:v>DRIFT / VEDLIKEHALD AV LOKALE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tabeller'!$O$61:$Y$61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tabeller'!$O$67:$Y$67</c:f>
              <c:numCache>
                <c:formatCode>0%</c:formatCode>
                <c:ptCount val="11"/>
                <c:pt idx="0">
                  <c:v>9.9265026290561553E-2</c:v>
                </c:pt>
                <c:pt idx="1">
                  <c:v>0.10512038922211932</c:v>
                </c:pt>
                <c:pt idx="2">
                  <c:v>8.764432927398666E-2</c:v>
                </c:pt>
                <c:pt idx="3">
                  <c:v>0.1091230486728172</c:v>
                </c:pt>
                <c:pt idx="4">
                  <c:v>9.7289441359031142E-2</c:v>
                </c:pt>
                <c:pt idx="5">
                  <c:v>9.3862278757782192E-2</c:v>
                </c:pt>
                <c:pt idx="6">
                  <c:v>8.0110788816916356E-2</c:v>
                </c:pt>
                <c:pt idx="7">
                  <c:v>8.1530030965342296E-2</c:v>
                </c:pt>
                <c:pt idx="8">
                  <c:v>7.7156418056679832E-2</c:v>
                </c:pt>
                <c:pt idx="9">
                  <c:v>6.9375130076250388E-2</c:v>
                </c:pt>
                <c:pt idx="10">
                  <c:v>7.6651674829826599E-2</c:v>
                </c:pt>
              </c:numCache>
            </c:numRef>
          </c:val>
        </c:ser>
        <c:ser>
          <c:idx val="6"/>
          <c:order val="6"/>
          <c:tx>
            <c:strRef>
              <c:f>'Grafer og tabeller'!$N$68</c:f>
              <c:strCache>
                <c:ptCount val="1"/>
                <c:pt idx="0">
                  <c:v>AVSKRIVINGAR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tabeller'!$O$61:$Y$61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tabeller'!$O$68:$Y$68</c:f>
              <c:numCache>
                <c:formatCode>0%</c:formatCode>
                <c:ptCount val="11"/>
                <c:pt idx="0">
                  <c:v>1.6405778436252249E-2</c:v>
                </c:pt>
                <c:pt idx="1">
                  <c:v>1.5838880885257794E-2</c:v>
                </c:pt>
                <c:pt idx="2">
                  <c:v>1.7462331570071793E-2</c:v>
                </c:pt>
                <c:pt idx="3">
                  <c:v>1.8272468430647962E-2</c:v>
                </c:pt>
                <c:pt idx="4">
                  <c:v>1.7770883293394171E-2</c:v>
                </c:pt>
                <c:pt idx="5">
                  <c:v>2.2689574385847833E-2</c:v>
                </c:pt>
                <c:pt idx="6">
                  <c:v>2.3717823258902721E-2</c:v>
                </c:pt>
                <c:pt idx="7">
                  <c:v>1.9971993768814179E-2</c:v>
                </c:pt>
                <c:pt idx="8">
                  <c:v>1.7498787950749255E-2</c:v>
                </c:pt>
                <c:pt idx="9">
                  <c:v>1.7388694840043215E-2</c:v>
                </c:pt>
                <c:pt idx="10">
                  <c:v>1.8303872081864309E-2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762048"/>
        <c:axId val="215763584"/>
      </c:barChart>
      <c:catAx>
        <c:axId val="21576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763584"/>
        <c:crosses val="autoZero"/>
        <c:auto val="1"/>
        <c:lblAlgn val="ctr"/>
        <c:lblOffset val="100"/>
        <c:noMultiLvlLbl val="0"/>
      </c:catAx>
      <c:valAx>
        <c:axId val="215763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5762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UTVIKLING I TAL ÅRSVERK 2005-2015</a:t>
            </a:r>
            <a:endParaRPr lang="nb-N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5114088227123268E-2"/>
          <c:y val="0.18565981335666376"/>
          <c:w val="0.75031433866975161"/>
          <c:h val="0.69836030912802571"/>
        </c:manualLayout>
      </c:layout>
      <c:lineChart>
        <c:grouping val="standard"/>
        <c:varyColors val="0"/>
        <c:ser>
          <c:idx val="0"/>
          <c:order val="0"/>
          <c:tx>
            <c:strRef>
              <c:f>'Grafer og tabeller'!$N$83</c:f>
              <c:strCache>
                <c:ptCount val="1"/>
                <c:pt idx="0">
                  <c:v>ÅRSVERK I FASTE STILLINGAR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tabeller'!$O$82:$Y$82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tabeller'!$O$83:$Y$83</c:f>
              <c:numCache>
                <c:formatCode>_ * #,##0_ ;_ * \-#,##0_ ;_ * "-"??_ ;_ @_ </c:formatCode>
                <c:ptCount val="11"/>
                <c:pt idx="0">
                  <c:v>2407.3900000000008</c:v>
                </c:pt>
                <c:pt idx="1">
                  <c:v>2517.1800000000007</c:v>
                </c:pt>
                <c:pt idx="2">
                  <c:v>2697.5699867153157</c:v>
                </c:pt>
                <c:pt idx="3">
                  <c:v>2675.4300000000003</c:v>
                </c:pt>
                <c:pt idx="4">
                  <c:v>2714.12</c:v>
                </c:pt>
                <c:pt idx="5">
                  <c:v>2792.2799999999997</c:v>
                </c:pt>
                <c:pt idx="6">
                  <c:v>2844.04</c:v>
                </c:pt>
                <c:pt idx="7">
                  <c:v>2868.06</c:v>
                </c:pt>
                <c:pt idx="8">
                  <c:v>2990.3</c:v>
                </c:pt>
                <c:pt idx="9">
                  <c:v>3028.36</c:v>
                </c:pt>
                <c:pt idx="10">
                  <c:v>3085.1000000000004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'Grafer og tabeller'!$N$84</c:f>
              <c:strCache>
                <c:ptCount val="1"/>
                <c:pt idx="0">
                  <c:v>ÅRSVERK I ANDRE LØNA STILLINGAR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tabeller'!$O$82:$Y$82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tabeller'!$O$84:$Y$84</c:f>
              <c:numCache>
                <c:formatCode>_ * #,##0_ ;_ * \-#,##0_ ;_ * "-"??_ ;_ @_ </c:formatCode>
                <c:ptCount val="11"/>
                <c:pt idx="0">
                  <c:v>954.36</c:v>
                </c:pt>
                <c:pt idx="1">
                  <c:v>879.87000000000023</c:v>
                </c:pt>
                <c:pt idx="2">
                  <c:v>922.65999906122693</c:v>
                </c:pt>
                <c:pt idx="3">
                  <c:v>963.65999999999985</c:v>
                </c:pt>
                <c:pt idx="4">
                  <c:v>916.86999999999989</c:v>
                </c:pt>
                <c:pt idx="5">
                  <c:v>934.60000000000014</c:v>
                </c:pt>
                <c:pt idx="6">
                  <c:v>938.40000000000009</c:v>
                </c:pt>
                <c:pt idx="7">
                  <c:v>910.08000000000015</c:v>
                </c:pt>
                <c:pt idx="8">
                  <c:v>916.34999999999991</c:v>
                </c:pt>
                <c:pt idx="9">
                  <c:v>868.16000000000008</c:v>
                </c:pt>
                <c:pt idx="10">
                  <c:v>931.04999999999984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'Grafer og tabeller'!$N$85</c:f>
              <c:strCache>
                <c:ptCount val="1"/>
                <c:pt idx="0">
                  <c:v>ÅRSVERK FRIVILLIGE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tabeller'!$O$82:$Y$82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tabeller'!$O$85:$Y$85</c:f>
              <c:numCache>
                <c:formatCode>_ * #,##0_ ;_ * \-#,##0_ ;_ * "-"??_ ;_ @_ </c:formatCode>
                <c:ptCount val="11"/>
                <c:pt idx="0">
                  <c:v>172.71999999999997</c:v>
                </c:pt>
                <c:pt idx="1">
                  <c:v>181.51</c:v>
                </c:pt>
                <c:pt idx="2">
                  <c:v>201.87999890923493</c:v>
                </c:pt>
                <c:pt idx="3">
                  <c:v>203.42999999999998</c:v>
                </c:pt>
                <c:pt idx="4">
                  <c:v>207.17999999999998</c:v>
                </c:pt>
                <c:pt idx="5">
                  <c:v>207.35999999999999</c:v>
                </c:pt>
                <c:pt idx="6">
                  <c:v>195.37</c:v>
                </c:pt>
                <c:pt idx="7">
                  <c:v>194.57</c:v>
                </c:pt>
                <c:pt idx="8">
                  <c:v>201.74000000000004</c:v>
                </c:pt>
                <c:pt idx="9">
                  <c:v>188.14999999999998</c:v>
                </c:pt>
                <c:pt idx="10">
                  <c:v>198.00000000000003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96736"/>
        <c:axId val="215806720"/>
      </c:lineChart>
      <c:catAx>
        <c:axId val="2157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806720"/>
        <c:crosses val="autoZero"/>
        <c:auto val="1"/>
        <c:lblAlgn val="ctr"/>
        <c:lblOffset val="100"/>
        <c:noMultiLvlLbl val="0"/>
      </c:catAx>
      <c:valAx>
        <c:axId val="215806720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215796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FORDELING AV ÅRSVERK 2006-2015</a:t>
            </a:r>
            <a:endParaRPr lang="nb-N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2477210064830226E-2"/>
          <c:y val="0.17177092446777487"/>
          <c:w val="0.67370501005986239"/>
          <c:h val="0.71224919801691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'Grafer og tabeller'!$N$95</c:f>
              <c:strCache>
                <c:ptCount val="1"/>
                <c:pt idx="0">
                  <c:v>ÅRSVERK DAGLEG LEIAR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tabeller'!$O$94:$X$94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'Grafer og tabeller'!$O$95:$X$95</c:f>
              <c:numCache>
                <c:formatCode>0%</c:formatCode>
                <c:ptCount val="10"/>
                <c:pt idx="0">
                  <c:v>5.6857257580011651E-2</c:v>
                </c:pt>
                <c:pt idx="1">
                  <c:v>5.0714756182508716E-2</c:v>
                </c:pt>
                <c:pt idx="2">
                  <c:v>5.4198298077565599E-2</c:v>
                </c:pt>
                <c:pt idx="3">
                  <c:v>4.6638542922190968E-2</c:v>
                </c:pt>
                <c:pt idx="4">
                  <c:v>4.3354274669501126E-2</c:v>
                </c:pt>
                <c:pt idx="5">
                  <c:v>4.3614167683533211E-2</c:v>
                </c:pt>
                <c:pt idx="6">
                  <c:v>4.1105782732308249E-2</c:v>
                </c:pt>
                <c:pt idx="7">
                  <c:v>4.0697288352585875E-2</c:v>
                </c:pt>
                <c:pt idx="8">
                  <c:v>3.9923599863609244E-2</c:v>
                </c:pt>
                <c:pt idx="9">
                  <c:v>4.4046142589527097E-2</c:v>
                </c:pt>
              </c:numCache>
            </c:numRef>
          </c:val>
        </c:ser>
        <c:ser>
          <c:idx val="1"/>
          <c:order val="1"/>
          <c:tx>
            <c:strRef>
              <c:f>'Grafer og tabeller'!$N$96</c:f>
              <c:strCache>
                <c:ptCount val="1"/>
                <c:pt idx="0">
                  <c:v>ÅRSVERK ADMINISTRATIVE STILLINGAR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tabeller'!$O$94:$X$94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'Grafer og tabeller'!$O$96:$X$96</c:f>
              <c:numCache>
                <c:formatCode>0%</c:formatCode>
                <c:ptCount val="10"/>
                <c:pt idx="0">
                  <c:v>0.18450456325305756</c:v>
                </c:pt>
                <c:pt idx="1">
                  <c:v>0.1913895868943937</c:v>
                </c:pt>
                <c:pt idx="2">
                  <c:v>0.21212438153510038</c:v>
                </c:pt>
                <c:pt idx="3">
                  <c:v>0.17412727110396856</c:v>
                </c:pt>
                <c:pt idx="4">
                  <c:v>0.19195167634897634</c:v>
                </c:pt>
                <c:pt idx="5">
                  <c:v>0.18143407748254303</c:v>
                </c:pt>
                <c:pt idx="6">
                  <c:v>0.18986651118380052</c:v>
                </c:pt>
                <c:pt idx="7">
                  <c:v>0.18278187560261044</c:v>
                </c:pt>
                <c:pt idx="8">
                  <c:v>0.19651724064444634</c:v>
                </c:pt>
                <c:pt idx="9">
                  <c:v>0.20901420290907957</c:v>
                </c:pt>
              </c:numCache>
            </c:numRef>
          </c:val>
        </c:ser>
        <c:ser>
          <c:idx val="2"/>
          <c:order val="2"/>
          <c:tx>
            <c:strRef>
              <c:f>'Grafer og tabeller'!$N$97</c:f>
              <c:strCache>
                <c:ptCount val="1"/>
                <c:pt idx="0">
                  <c:v>ÅRSVERK KUNST, KULTUR- OG NATURFAGLEG PERSONALE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tabeller'!$O$94:$X$94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'Grafer og tabeller'!$O$97:$X$97</c:f>
              <c:numCache>
                <c:formatCode>0%</c:formatCode>
                <c:ptCount val="10"/>
                <c:pt idx="0">
                  <c:v>0.49250225671959025</c:v>
                </c:pt>
                <c:pt idx="1">
                  <c:v>0.47384328688933464</c:v>
                </c:pt>
                <c:pt idx="2">
                  <c:v>0.45770324724941086</c:v>
                </c:pt>
                <c:pt idx="3">
                  <c:v>0.51202513280657114</c:v>
                </c:pt>
                <c:pt idx="4">
                  <c:v>0.51060342038803541</c:v>
                </c:pt>
                <c:pt idx="5">
                  <c:v>0.51918249305215847</c:v>
                </c:pt>
                <c:pt idx="6">
                  <c:v>0.52438290508680385</c:v>
                </c:pt>
                <c:pt idx="7">
                  <c:v>0.54876529601287694</c:v>
                </c:pt>
                <c:pt idx="8">
                  <c:v>0.54847199727218476</c:v>
                </c:pt>
                <c:pt idx="9">
                  <c:v>0.52688278059437388</c:v>
                </c:pt>
              </c:numCache>
            </c:numRef>
          </c:val>
        </c:ser>
        <c:ser>
          <c:idx val="3"/>
          <c:order val="3"/>
          <c:tx>
            <c:strRef>
              <c:f>'Grafer og tabeller'!$N$98</c:f>
              <c:strCache>
                <c:ptCount val="1"/>
                <c:pt idx="0">
                  <c:v>ÅRSVERK TEKNISK PERSONALE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tabeller'!$O$94:$X$94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'Grafer og tabeller'!$O$98:$X$98</c:f>
              <c:numCache>
                <c:formatCode>0%</c:formatCode>
                <c:ptCount val="10"/>
                <c:pt idx="0">
                  <c:v>0.26613592244734063</c:v>
                </c:pt>
                <c:pt idx="1">
                  <c:v>0.28405237003376288</c:v>
                </c:pt>
                <c:pt idx="2">
                  <c:v>0.27597407313792321</c:v>
                </c:pt>
                <c:pt idx="3">
                  <c:v>0.26720905316726934</c:v>
                </c:pt>
                <c:pt idx="4">
                  <c:v>0.25409062859348702</c:v>
                </c:pt>
                <c:pt idx="5">
                  <c:v>0.25576926178176518</c:v>
                </c:pt>
                <c:pt idx="6">
                  <c:v>0.24464480099708735</c:v>
                </c:pt>
                <c:pt idx="7">
                  <c:v>0.22775554003192675</c:v>
                </c:pt>
                <c:pt idx="8">
                  <c:v>0.2150871622197596</c:v>
                </c:pt>
                <c:pt idx="9">
                  <c:v>0.2200568739070195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526848"/>
        <c:axId val="218528384"/>
      </c:barChart>
      <c:catAx>
        <c:axId val="21852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528384"/>
        <c:crosses val="autoZero"/>
        <c:auto val="1"/>
        <c:lblAlgn val="ctr"/>
        <c:lblOffset val="100"/>
        <c:noMultiLvlLbl val="0"/>
      </c:catAx>
      <c:valAx>
        <c:axId val="218528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8526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BESØK 2004-2015 (I MILL.)</a:t>
            </a:r>
            <a:endParaRPr lang="nb-N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3.5150515634364603E-2"/>
          <c:y val="0.21343759113444152"/>
          <c:w val="0.83511149688966047"/>
          <c:h val="0.67058253135024792"/>
        </c:manualLayout>
      </c:layout>
      <c:lineChart>
        <c:grouping val="standard"/>
        <c:varyColors val="0"/>
        <c:ser>
          <c:idx val="0"/>
          <c:order val="0"/>
          <c:tx>
            <c:strRef>
              <c:f>'Grafer og tabeller'!$N$113</c:f>
              <c:strCache>
                <c:ptCount val="1"/>
                <c:pt idx="0">
                  <c:v>BESØK TOTALT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tabeller'!$O$112:$Z$112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'Grafer og tabeller'!$O$113:$Z$113</c:f>
              <c:numCache>
                <c:formatCode>0.0</c:formatCode>
                <c:ptCount val="12"/>
                <c:pt idx="0">
                  <c:v>8.5527990000000003</c:v>
                </c:pt>
                <c:pt idx="1">
                  <c:v>8.9101090000000003</c:v>
                </c:pt>
                <c:pt idx="2">
                  <c:v>9.3305869999999995</c:v>
                </c:pt>
                <c:pt idx="3">
                  <c:v>10.232423000000001</c:v>
                </c:pt>
                <c:pt idx="4">
                  <c:v>10.195986</c:v>
                </c:pt>
                <c:pt idx="5">
                  <c:v>10.183842</c:v>
                </c:pt>
                <c:pt idx="6">
                  <c:v>10.548192999999999</c:v>
                </c:pt>
                <c:pt idx="7">
                  <c:v>10.57367</c:v>
                </c:pt>
                <c:pt idx="8">
                  <c:v>10.665595</c:v>
                </c:pt>
                <c:pt idx="9">
                  <c:v>10.954326999999999</c:v>
                </c:pt>
                <c:pt idx="10">
                  <c:v>10.864223000000001</c:v>
                </c:pt>
                <c:pt idx="11">
                  <c:v>11.322673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'Grafer og tabeller'!$N$114</c:f>
              <c:strCache>
                <c:ptCount val="1"/>
                <c:pt idx="0">
                  <c:v>BESØK BETALENDE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tabeller'!$O$112:$Z$112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'Grafer og tabeller'!$O$114:$Z$114</c:f>
              <c:numCache>
                <c:formatCode>0.0</c:formatCode>
                <c:ptCount val="12"/>
                <c:pt idx="0">
                  <c:v>4.5640140000000002</c:v>
                </c:pt>
                <c:pt idx="1">
                  <c:v>4.704739</c:v>
                </c:pt>
                <c:pt idx="2">
                  <c:v>4.4623220000000003</c:v>
                </c:pt>
                <c:pt idx="3">
                  <c:v>5.4116340000000003</c:v>
                </c:pt>
                <c:pt idx="4">
                  <c:v>5.0545369999999998</c:v>
                </c:pt>
                <c:pt idx="5">
                  <c:v>4.8697749999999997</c:v>
                </c:pt>
                <c:pt idx="6">
                  <c:v>5.1418369999999998</c:v>
                </c:pt>
                <c:pt idx="7">
                  <c:v>5.7034469999999997</c:v>
                </c:pt>
                <c:pt idx="8">
                  <c:v>5.726801</c:v>
                </c:pt>
                <c:pt idx="9">
                  <c:v>5.3706519999999998</c:v>
                </c:pt>
                <c:pt idx="10">
                  <c:v>5.9199840000000004</c:v>
                </c:pt>
                <c:pt idx="11">
                  <c:v>5.8745079999999996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52960"/>
        <c:axId val="218579328"/>
      </c:lineChart>
      <c:catAx>
        <c:axId val="2185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579328"/>
        <c:crosses val="autoZero"/>
        <c:auto val="1"/>
        <c:lblAlgn val="ctr"/>
        <c:lblOffset val="100"/>
        <c:noMultiLvlLbl val="0"/>
      </c:catAx>
      <c:valAx>
        <c:axId val="2185793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8552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BARN OG UNGE SOM HAR DELTEKE I PEDAGOGISKE TILTAK (I HEILE 1000)</a:t>
            </a:r>
            <a:endParaRPr lang="nb-N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5114088227123268E-2"/>
          <c:y val="0.15788203557888597"/>
          <c:w val="0.78298980399961848"/>
          <c:h val="0.726138086905803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'Grafer og tabeller'!$N$129</c:f>
              <c:strCache>
                <c:ptCount val="1"/>
                <c:pt idx="0">
                  <c:v>DEN KULTURELLE SKULESEKKEN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tabeller'!$O$128:$T$128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tabeller'!$O$129:$T$129</c:f>
              <c:numCache>
                <c:formatCode>_ * #,##0_ ;_ * \-#,##0_ ;_ * "-"??_ ;_ @_ </c:formatCode>
                <c:ptCount val="6"/>
                <c:pt idx="0">
                  <c:v>380.471</c:v>
                </c:pt>
                <c:pt idx="1">
                  <c:v>367.65899999999999</c:v>
                </c:pt>
                <c:pt idx="2">
                  <c:v>363.00900000000001</c:v>
                </c:pt>
                <c:pt idx="3">
                  <c:v>361.56099999999998</c:v>
                </c:pt>
                <c:pt idx="4">
                  <c:v>331.85899999999998</c:v>
                </c:pt>
                <c:pt idx="5">
                  <c:v>299.077</c:v>
                </c:pt>
              </c:numCache>
            </c:numRef>
          </c:val>
        </c:ser>
        <c:ser>
          <c:idx val="1"/>
          <c:order val="1"/>
          <c:tx>
            <c:strRef>
              <c:f>'Grafer og tabeller'!$N$130</c:f>
              <c:strCache>
                <c:ptCount val="1"/>
                <c:pt idx="0">
                  <c:v>ANDRE TILTAK FOR BARN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tabeller'!$O$128:$T$128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tabeller'!$O$130:$T$130</c:f>
              <c:numCache>
                <c:formatCode>_ * #,##0_ ;_ * \-#,##0_ ;_ * "-"??_ ;_ @_ </c:formatCode>
                <c:ptCount val="6"/>
                <c:pt idx="0">
                  <c:v>616.28099999999995</c:v>
                </c:pt>
                <c:pt idx="1">
                  <c:v>716.96799999999996</c:v>
                </c:pt>
                <c:pt idx="2">
                  <c:v>668.19100000000003</c:v>
                </c:pt>
                <c:pt idx="3">
                  <c:v>577.11</c:v>
                </c:pt>
                <c:pt idx="4">
                  <c:v>665.25400000000002</c:v>
                </c:pt>
                <c:pt idx="5">
                  <c:v>650.93399999999997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613632"/>
        <c:axId val="218615168"/>
      </c:barChart>
      <c:catAx>
        <c:axId val="218613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18615168"/>
        <c:crosses val="autoZero"/>
        <c:auto val="1"/>
        <c:lblAlgn val="ctr"/>
        <c:lblOffset val="100"/>
        <c:noMultiLvlLbl val="0"/>
      </c:catAx>
      <c:valAx>
        <c:axId val="218615168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218613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/>
              <a:t>TAL UTSTILLINGAR 2005–2015</a:t>
            </a:r>
            <a:endParaRPr lang="nb-N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5328917218681E-2"/>
          <c:y val="0.24121536891221931"/>
          <c:w val="0.71406715827188272"/>
          <c:h val="0.64280475357247013"/>
        </c:manualLayout>
      </c:layout>
      <c:lineChart>
        <c:grouping val="standard"/>
        <c:varyColors val="0"/>
        <c:ser>
          <c:idx val="0"/>
          <c:order val="0"/>
          <c:tx>
            <c:strRef>
              <c:f>'Grafer og tabeller'!$N$143</c:f>
              <c:strCache>
                <c:ptCount val="1"/>
                <c:pt idx="0">
                  <c:v>BASIS- OG TEMPORÆRER UTSTILLINGER i alt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tabeller'!$O$142:$Y$142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tabeller'!$O$143:$Y$143</c:f>
              <c:numCache>
                <c:formatCode>_ * #,##0_ ;_ * \-#,##0_ ;_ * "-"??_ ;_ @_ </c:formatCode>
                <c:ptCount val="11"/>
                <c:pt idx="0">
                  <c:v>2396</c:v>
                </c:pt>
                <c:pt idx="1">
                  <c:v>2511</c:v>
                </c:pt>
                <c:pt idx="2">
                  <c:v>2645</c:v>
                </c:pt>
                <c:pt idx="3">
                  <c:v>2642</c:v>
                </c:pt>
                <c:pt idx="4">
                  <c:v>2680</c:v>
                </c:pt>
                <c:pt idx="5">
                  <c:v>2646</c:v>
                </c:pt>
                <c:pt idx="6">
                  <c:v>2758</c:v>
                </c:pt>
                <c:pt idx="7">
                  <c:v>2678</c:v>
                </c:pt>
                <c:pt idx="8">
                  <c:v>2687</c:v>
                </c:pt>
                <c:pt idx="9">
                  <c:v>2624</c:v>
                </c:pt>
                <c:pt idx="10">
                  <c:v>2590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'Grafer og tabeller'!$N$144</c:f>
              <c:strCache>
                <c:ptCount val="1"/>
                <c:pt idx="0">
                  <c:v>NYE BASIS- OG TEMPORÆRER UTSTILLINGER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tabeller'!$O$142:$Y$142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'Grafer og tabeller'!$O$144:$Y$144</c:f>
              <c:numCache>
                <c:formatCode>_ * #,##0_ ;_ * \-#,##0_ ;_ * "-"??_ ;_ @_ </c:formatCode>
                <c:ptCount val="11"/>
                <c:pt idx="0">
                  <c:v>828</c:v>
                </c:pt>
                <c:pt idx="1">
                  <c:v>933</c:v>
                </c:pt>
                <c:pt idx="2">
                  <c:v>944</c:v>
                </c:pt>
                <c:pt idx="3">
                  <c:v>943</c:v>
                </c:pt>
                <c:pt idx="4">
                  <c:v>976</c:v>
                </c:pt>
                <c:pt idx="5">
                  <c:v>952</c:v>
                </c:pt>
                <c:pt idx="6">
                  <c:v>849</c:v>
                </c:pt>
                <c:pt idx="7">
                  <c:v>835</c:v>
                </c:pt>
                <c:pt idx="8">
                  <c:v>902</c:v>
                </c:pt>
                <c:pt idx="9">
                  <c:v>802</c:v>
                </c:pt>
                <c:pt idx="10">
                  <c:v>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53824"/>
        <c:axId val="218655360"/>
      </c:lineChart>
      <c:catAx>
        <c:axId val="2186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655360"/>
        <c:crosses val="autoZero"/>
        <c:auto val="1"/>
        <c:lblAlgn val="ctr"/>
        <c:lblOffset val="100"/>
        <c:noMultiLvlLbl val="0"/>
      </c:catAx>
      <c:valAx>
        <c:axId val="218655360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21865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'Grafer og tabeller'!$N$161</c:f>
              <c:strCache>
                <c:ptCount val="1"/>
                <c:pt idx="0">
                  <c:v>Er museets lokaler tilrettelagt for personer med nedsatt funksjonsevne?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tabeller'!$O$160:$T$160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tabeller'!$O$161:$T$161</c:f>
              <c:numCache>
                <c:formatCode>0%</c:formatCode>
                <c:ptCount val="6"/>
                <c:pt idx="0">
                  <c:v>0.74452554744525545</c:v>
                </c:pt>
                <c:pt idx="1">
                  <c:v>0.72388059701492535</c:v>
                </c:pt>
                <c:pt idx="2">
                  <c:v>0.734375</c:v>
                </c:pt>
                <c:pt idx="3">
                  <c:v>0.72868217054263562</c:v>
                </c:pt>
                <c:pt idx="4">
                  <c:v>0.74789915966386555</c:v>
                </c:pt>
                <c:pt idx="5">
                  <c:v>0.73275862068965514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'Grafer og tabeller'!$N$162</c:f>
              <c:strCache>
                <c:ptCount val="1"/>
                <c:pt idx="0">
                  <c:v>Er museets formidling tilrettelagt for personer med nedsatt funksjonsevne?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tabeller'!$O$160:$T$160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tabeller'!$O$162:$T$162</c:f>
              <c:numCache>
                <c:formatCode>0%</c:formatCode>
                <c:ptCount val="6"/>
                <c:pt idx="0">
                  <c:v>0.55474452554744524</c:v>
                </c:pt>
                <c:pt idx="1">
                  <c:v>0.52238805970149249</c:v>
                </c:pt>
                <c:pt idx="2">
                  <c:v>0.640625</c:v>
                </c:pt>
                <c:pt idx="3">
                  <c:v>0.64341085271317833</c:v>
                </c:pt>
                <c:pt idx="4">
                  <c:v>0.67226890756302526</c:v>
                </c:pt>
                <c:pt idx="5">
                  <c:v>0.62068965517241381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'Grafer og tabeller'!$N$163</c:f>
              <c:strCache>
                <c:ptCount val="1"/>
                <c:pt idx="0">
                  <c:v>Følger museets hjemmesider WAI-standarden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'Grafer og tabeller'!$O$160:$T$160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'Grafer og tabeller'!$O$163:$T$163</c:f>
              <c:numCache>
                <c:formatCode>0%</c:formatCode>
                <c:ptCount val="6"/>
                <c:pt idx="0">
                  <c:v>0.36496350364963503</c:v>
                </c:pt>
                <c:pt idx="1">
                  <c:v>0.43283582089552236</c:v>
                </c:pt>
                <c:pt idx="2">
                  <c:v>0.4296875</c:v>
                </c:pt>
                <c:pt idx="3">
                  <c:v>0.46511627906976744</c:v>
                </c:pt>
                <c:pt idx="4">
                  <c:v>0.38655462184873951</c:v>
                </c:pt>
                <c:pt idx="5">
                  <c:v>0.47413793103448276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02592"/>
        <c:axId val="218704128"/>
      </c:lineChart>
      <c:catAx>
        <c:axId val="21870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704128"/>
        <c:crosses val="autoZero"/>
        <c:auto val="1"/>
        <c:lblAlgn val="ctr"/>
        <c:lblOffset val="100"/>
        <c:noMultiLvlLbl val="0"/>
      </c:catAx>
      <c:valAx>
        <c:axId val="2187041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870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11</xdr:col>
      <xdr:colOff>1057275</xdr:colOff>
      <xdr:row>14</xdr:row>
      <xdr:rowOff>114300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30</xdr:row>
      <xdr:rowOff>9524</xdr:rowOff>
    </xdr:from>
    <xdr:to>
      <xdr:col>12</xdr:col>
      <xdr:colOff>19050</xdr:colOff>
      <xdr:row>44</xdr:row>
      <xdr:rowOff>190499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123824</xdr:colOff>
      <xdr:row>59</xdr:row>
      <xdr:rowOff>19050</xdr:rowOff>
    </xdr:from>
    <xdr:to>
      <xdr:col>11</xdr:col>
      <xdr:colOff>1047749</xdr:colOff>
      <xdr:row>73</xdr:row>
      <xdr:rowOff>95250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75</xdr:row>
      <xdr:rowOff>0</xdr:rowOff>
    </xdr:from>
    <xdr:to>
      <xdr:col>11</xdr:col>
      <xdr:colOff>1057275</xdr:colOff>
      <xdr:row>89</xdr:row>
      <xdr:rowOff>76200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90</xdr:row>
      <xdr:rowOff>161925</xdr:rowOff>
    </xdr:from>
    <xdr:to>
      <xdr:col>12</xdr:col>
      <xdr:colOff>0</xdr:colOff>
      <xdr:row>105</xdr:row>
      <xdr:rowOff>47625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85726</xdr:colOff>
      <xdr:row>106</xdr:row>
      <xdr:rowOff>114300</xdr:rowOff>
    </xdr:from>
    <xdr:to>
      <xdr:col>12</xdr:col>
      <xdr:colOff>9526</xdr:colOff>
      <xdr:row>121</xdr:row>
      <xdr:rowOff>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122</xdr:row>
      <xdr:rowOff>9525</xdr:rowOff>
    </xdr:from>
    <xdr:to>
      <xdr:col>11</xdr:col>
      <xdr:colOff>1028700</xdr:colOff>
      <xdr:row>136</xdr:row>
      <xdr:rowOff>85725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152400</xdr:colOff>
      <xdr:row>138</xdr:row>
      <xdr:rowOff>19050</xdr:rowOff>
    </xdr:from>
    <xdr:to>
      <xdr:col>11</xdr:col>
      <xdr:colOff>1047750</xdr:colOff>
      <xdr:row>152</xdr:row>
      <xdr:rowOff>95250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190500</xdr:colOff>
      <xdr:row>154</xdr:row>
      <xdr:rowOff>0</xdr:rowOff>
    </xdr:from>
    <xdr:to>
      <xdr:col>12</xdr:col>
      <xdr:colOff>0</xdr:colOff>
      <xdr:row>168</xdr:row>
      <xdr:rowOff>76200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200025</xdr:colOff>
      <xdr:row>169</xdr:row>
      <xdr:rowOff>171450</xdr:rowOff>
    </xdr:from>
    <xdr:to>
      <xdr:col>12</xdr:col>
      <xdr:colOff>0</xdr:colOff>
      <xdr:row>184</xdr:row>
      <xdr:rowOff>57150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209549</xdr:colOff>
      <xdr:row>186</xdr:row>
      <xdr:rowOff>104775</xdr:rowOff>
    </xdr:from>
    <xdr:to>
      <xdr:col>12</xdr:col>
      <xdr:colOff>9524</xdr:colOff>
      <xdr:row>200</xdr:row>
      <xdr:rowOff>180975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257175</xdr:colOff>
      <xdr:row>202</xdr:row>
      <xdr:rowOff>47625</xdr:rowOff>
    </xdr:from>
    <xdr:to>
      <xdr:col>11</xdr:col>
      <xdr:colOff>1057275</xdr:colOff>
      <xdr:row>218</xdr:row>
      <xdr:rowOff>104775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295275</xdr:colOff>
      <xdr:row>220</xdr:row>
      <xdr:rowOff>114300</xdr:rowOff>
    </xdr:from>
    <xdr:to>
      <xdr:col>11</xdr:col>
      <xdr:colOff>1057275</xdr:colOff>
      <xdr:row>235</xdr:row>
      <xdr:rowOff>0</xdr:rowOff>
    </xdr:to>
    <xdr:graphicFrame macro="">
      <xdr:nvGraphicFramePr>
        <xdr:cNvPr id="16" name="Diagra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236</xdr:row>
      <xdr:rowOff>28575</xdr:rowOff>
    </xdr:from>
    <xdr:to>
      <xdr:col>11</xdr:col>
      <xdr:colOff>1057275</xdr:colOff>
      <xdr:row>250</xdr:row>
      <xdr:rowOff>104775</xdr:rowOff>
    </xdr:to>
    <xdr:graphicFrame macro="">
      <xdr:nvGraphicFramePr>
        <xdr:cNvPr id="17" name="Diagra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252</xdr:row>
      <xdr:rowOff>28575</xdr:rowOff>
    </xdr:from>
    <xdr:to>
      <xdr:col>12</xdr:col>
      <xdr:colOff>19050</xdr:colOff>
      <xdr:row>267</xdr:row>
      <xdr:rowOff>104775</xdr:rowOff>
    </xdr:to>
    <xdr:graphicFrame macro="">
      <xdr:nvGraphicFramePr>
        <xdr:cNvPr id="18" name="Diagra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323850</xdr:colOff>
      <xdr:row>268</xdr:row>
      <xdr:rowOff>114300</xdr:rowOff>
    </xdr:from>
    <xdr:to>
      <xdr:col>12</xdr:col>
      <xdr:colOff>9525</xdr:colOff>
      <xdr:row>283</xdr:row>
      <xdr:rowOff>0</xdr:rowOff>
    </xdr:to>
    <xdr:graphicFrame macro="">
      <xdr:nvGraphicFramePr>
        <xdr:cNvPr id="19" name="Diagra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257175</xdr:colOff>
      <xdr:row>285</xdr:row>
      <xdr:rowOff>161925</xdr:rowOff>
    </xdr:from>
    <xdr:to>
      <xdr:col>12</xdr:col>
      <xdr:colOff>9525</xdr:colOff>
      <xdr:row>300</xdr:row>
      <xdr:rowOff>47625</xdr:rowOff>
    </xdr:to>
    <xdr:graphicFrame macro="">
      <xdr:nvGraphicFramePr>
        <xdr:cNvPr id="20" name="Diagra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276225</xdr:colOff>
      <xdr:row>301</xdr:row>
      <xdr:rowOff>133350</xdr:rowOff>
    </xdr:from>
    <xdr:to>
      <xdr:col>11</xdr:col>
      <xdr:colOff>1057275</xdr:colOff>
      <xdr:row>316</xdr:row>
      <xdr:rowOff>19050</xdr:rowOff>
    </xdr:to>
    <xdr:graphicFrame macro="">
      <xdr:nvGraphicFramePr>
        <xdr:cNvPr id="21" name="Diagram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304800</xdr:colOff>
      <xdr:row>317</xdr:row>
      <xdr:rowOff>152400</xdr:rowOff>
    </xdr:from>
    <xdr:to>
      <xdr:col>12</xdr:col>
      <xdr:colOff>0</xdr:colOff>
      <xdr:row>332</xdr:row>
      <xdr:rowOff>38100</xdr:rowOff>
    </xdr:to>
    <xdr:graphicFrame macro="">
      <xdr:nvGraphicFramePr>
        <xdr:cNvPr id="22" name="Diagram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266700</xdr:colOff>
      <xdr:row>334</xdr:row>
      <xdr:rowOff>161925</xdr:rowOff>
    </xdr:from>
    <xdr:to>
      <xdr:col>11</xdr:col>
      <xdr:colOff>942975</xdr:colOff>
      <xdr:row>351</xdr:row>
      <xdr:rowOff>76200</xdr:rowOff>
    </xdr:to>
    <xdr:graphicFrame macro="">
      <xdr:nvGraphicFramePr>
        <xdr:cNvPr id="23" name="Diagra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266699</xdr:colOff>
      <xdr:row>352</xdr:row>
      <xdr:rowOff>0</xdr:rowOff>
    </xdr:from>
    <xdr:to>
      <xdr:col>11</xdr:col>
      <xdr:colOff>904874</xdr:colOff>
      <xdr:row>366</xdr:row>
      <xdr:rowOff>180975</xdr:rowOff>
    </xdr:to>
    <xdr:graphicFrame macro="">
      <xdr:nvGraphicFramePr>
        <xdr:cNvPr id="24" name="Diagra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276225</xdr:colOff>
      <xdr:row>368</xdr:row>
      <xdr:rowOff>0</xdr:rowOff>
    </xdr:from>
    <xdr:to>
      <xdr:col>11</xdr:col>
      <xdr:colOff>942975</xdr:colOff>
      <xdr:row>384</xdr:row>
      <xdr:rowOff>47625</xdr:rowOff>
    </xdr:to>
    <xdr:graphicFrame macro="">
      <xdr:nvGraphicFramePr>
        <xdr:cNvPr id="25" name="Diagram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266699</xdr:colOff>
      <xdr:row>385</xdr:row>
      <xdr:rowOff>161925</xdr:rowOff>
    </xdr:from>
    <xdr:to>
      <xdr:col>11</xdr:col>
      <xdr:colOff>942974</xdr:colOff>
      <xdr:row>404</xdr:row>
      <xdr:rowOff>19050</xdr:rowOff>
    </xdr:to>
    <xdr:graphicFrame macro="">
      <xdr:nvGraphicFramePr>
        <xdr:cNvPr id="27" name="Diagram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276224</xdr:colOff>
      <xdr:row>405</xdr:row>
      <xdr:rowOff>38100</xdr:rowOff>
    </xdr:from>
    <xdr:to>
      <xdr:col>11</xdr:col>
      <xdr:colOff>933449</xdr:colOff>
      <xdr:row>422</xdr:row>
      <xdr:rowOff>0</xdr:rowOff>
    </xdr:to>
    <xdr:graphicFrame macro="">
      <xdr:nvGraphicFramePr>
        <xdr:cNvPr id="28" name="Diagram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2"/>
  <sheetViews>
    <sheetView tabSelected="1" zoomScale="85" zoomScaleNormal="85" workbookViewId="0">
      <selection activeCell="J28" sqref="J28"/>
    </sheetView>
  </sheetViews>
  <sheetFormatPr baseColWidth="10" defaultRowHeight="15" x14ac:dyDescent="0.25"/>
  <cols>
    <col min="1" max="1" width="52.28515625" bestFit="1" customWidth="1"/>
    <col min="12" max="12" width="16" customWidth="1"/>
    <col min="13" max="13" width="11.42578125" customWidth="1"/>
    <col min="14" max="14" width="29.28515625" bestFit="1" customWidth="1"/>
  </cols>
  <sheetData>
    <row r="1" spans="13:16" x14ac:dyDescent="0.25">
      <c r="M1" s="27"/>
      <c r="N1" s="30" t="s">
        <v>162</v>
      </c>
      <c r="O1" s="27"/>
      <c r="P1" s="27"/>
    </row>
    <row r="2" spans="13:16" x14ac:dyDescent="0.25">
      <c r="M2" s="27"/>
      <c r="N2" s="27"/>
      <c r="O2" s="27">
        <v>2015</v>
      </c>
      <c r="P2" s="27"/>
    </row>
    <row r="3" spans="13:16" x14ac:dyDescent="0.25">
      <c r="M3" s="27"/>
      <c r="N3" s="27" t="s">
        <v>163</v>
      </c>
      <c r="O3" s="28">
        <v>0.62931034482758619</v>
      </c>
      <c r="P3" s="27"/>
    </row>
    <row r="4" spans="13:16" x14ac:dyDescent="0.25">
      <c r="M4" s="27"/>
      <c r="N4" s="27" t="s">
        <v>32</v>
      </c>
      <c r="O4" s="28">
        <v>0.12931034482758622</v>
      </c>
      <c r="P4" s="27"/>
    </row>
    <row r="5" spans="13:16" x14ac:dyDescent="0.25">
      <c r="M5" s="27"/>
      <c r="N5" s="27" t="s">
        <v>35</v>
      </c>
      <c r="O5" s="28">
        <v>0.10344827586206896</v>
      </c>
      <c r="P5" s="27"/>
    </row>
    <row r="6" spans="13:16" x14ac:dyDescent="0.25">
      <c r="M6" s="27"/>
      <c r="N6" s="27" t="s">
        <v>33</v>
      </c>
      <c r="O6" s="28">
        <v>6.8965517241379309E-2</v>
      </c>
      <c r="P6" s="27"/>
    </row>
    <row r="7" spans="13:16" x14ac:dyDescent="0.25">
      <c r="M7" s="27"/>
      <c r="N7" s="27" t="s">
        <v>34</v>
      </c>
      <c r="O7" s="28">
        <v>4.3103448275862072E-2</v>
      </c>
      <c r="P7" s="27"/>
    </row>
    <row r="8" spans="13:16" x14ac:dyDescent="0.25">
      <c r="M8" s="27"/>
      <c r="N8" s="27" t="s">
        <v>30</v>
      </c>
      <c r="O8" s="28">
        <v>8.6206896551724137E-3</v>
      </c>
      <c r="P8" s="27"/>
    </row>
    <row r="9" spans="13:16" x14ac:dyDescent="0.25">
      <c r="M9" s="27"/>
      <c r="N9" s="27" t="s">
        <v>36</v>
      </c>
      <c r="O9" s="28">
        <v>1.7241379310344827E-2</v>
      </c>
      <c r="P9" s="27"/>
    </row>
    <row r="10" spans="13:16" x14ac:dyDescent="0.25">
      <c r="M10" s="27"/>
      <c r="N10" s="27"/>
      <c r="O10" s="27"/>
      <c r="P10" s="27"/>
    </row>
    <row r="11" spans="13:16" x14ac:dyDescent="0.25">
      <c r="M11" s="27"/>
      <c r="N11" s="27"/>
      <c r="O11" s="27"/>
      <c r="P11" s="27"/>
    </row>
    <row r="12" spans="13:16" x14ac:dyDescent="0.25">
      <c r="M12" s="27"/>
      <c r="N12" s="27"/>
      <c r="O12" s="27"/>
      <c r="P12" s="27"/>
    </row>
    <row r="13" spans="13:16" x14ac:dyDescent="0.25">
      <c r="M13" s="27"/>
      <c r="N13" s="27"/>
      <c r="O13" s="27"/>
      <c r="P13" s="27"/>
    </row>
    <row r="14" spans="13:16" x14ac:dyDescent="0.25">
      <c r="M14" s="27"/>
      <c r="N14" s="27"/>
      <c r="O14" s="27"/>
      <c r="P14" s="27"/>
    </row>
    <row r="15" spans="13:16" x14ac:dyDescent="0.25">
      <c r="M15" s="27"/>
      <c r="N15" s="27"/>
      <c r="O15" s="27"/>
      <c r="P15" s="27"/>
    </row>
    <row r="18" spans="1:26" x14ac:dyDescent="0.25">
      <c r="A18" s="29" t="str">
        <f>N18</f>
        <v xml:space="preserve">UTVIKLING OG FORDELING AV INNTEKT 2005-2015 (I HEILE MILL.) </v>
      </c>
      <c r="N18" s="29" t="s">
        <v>351</v>
      </c>
    </row>
    <row r="19" spans="1:26" x14ac:dyDescent="0.25">
      <c r="B19" s="29">
        <f t="shared" ref="B19:L19" si="0">O19</f>
        <v>2005</v>
      </c>
      <c r="C19" s="29">
        <f t="shared" si="0"/>
        <v>2006</v>
      </c>
      <c r="D19" s="29">
        <f t="shared" si="0"/>
        <v>2007</v>
      </c>
      <c r="E19" s="29">
        <f t="shared" si="0"/>
        <v>2008</v>
      </c>
      <c r="F19" s="29">
        <f t="shared" si="0"/>
        <v>2009</v>
      </c>
      <c r="G19" s="29">
        <f t="shared" si="0"/>
        <v>2010</v>
      </c>
      <c r="H19" s="29">
        <f t="shared" si="0"/>
        <v>2011</v>
      </c>
      <c r="I19" s="29">
        <f t="shared" si="0"/>
        <v>2012</v>
      </c>
      <c r="J19" s="29">
        <f t="shared" si="0"/>
        <v>2013</v>
      </c>
      <c r="K19" s="29">
        <f t="shared" si="0"/>
        <v>2014</v>
      </c>
      <c r="L19" s="29">
        <f t="shared" si="0"/>
        <v>2015</v>
      </c>
      <c r="O19" s="32">
        <v>2005</v>
      </c>
      <c r="P19" s="32">
        <v>2006</v>
      </c>
      <c r="Q19" s="32">
        <v>2007</v>
      </c>
      <c r="R19" s="32">
        <v>2008</v>
      </c>
      <c r="S19" s="32">
        <v>2009</v>
      </c>
      <c r="T19" s="32">
        <v>2010</v>
      </c>
      <c r="U19" s="32">
        <v>2011</v>
      </c>
      <c r="V19" s="32">
        <v>2012</v>
      </c>
      <c r="W19" s="32">
        <v>2013</v>
      </c>
      <c r="X19" s="32">
        <v>2014</v>
      </c>
      <c r="Y19" s="32">
        <v>2015</v>
      </c>
    </row>
    <row r="20" spans="1:26" x14ac:dyDescent="0.25">
      <c r="A20" t="str">
        <f t="shared" ref="A20:A25" si="1">N20</f>
        <v>ORDINÆRT OFFENTLEG TILSKOT</v>
      </c>
      <c r="B20" s="47">
        <f t="shared" ref="B20:L25" si="2">O20/1000</f>
        <v>1443.6859999999999</v>
      </c>
      <c r="C20" s="47">
        <f t="shared" si="2"/>
        <v>1684.4739999999999</v>
      </c>
      <c r="D20" s="47">
        <f t="shared" si="2"/>
        <v>1799.9459999999999</v>
      </c>
      <c r="E20" s="47">
        <f t="shared" si="2"/>
        <v>2025.9749999999999</v>
      </c>
      <c r="F20" s="47">
        <f t="shared" si="2"/>
        <v>2201.317</v>
      </c>
      <c r="G20" s="47">
        <f t="shared" si="2"/>
        <v>2398.473</v>
      </c>
      <c r="H20" s="47">
        <f t="shared" si="2"/>
        <v>2464.06</v>
      </c>
      <c r="I20" s="47">
        <f t="shared" si="2"/>
        <v>2626.4380000000001</v>
      </c>
      <c r="J20" s="47">
        <f t="shared" si="2"/>
        <v>2673.9279999999999</v>
      </c>
      <c r="K20" s="47">
        <f t="shared" si="2"/>
        <v>2886.627</v>
      </c>
      <c r="L20" s="47">
        <f t="shared" si="2"/>
        <v>3109.5970000000002</v>
      </c>
      <c r="N20" t="s">
        <v>165</v>
      </c>
      <c r="O20" s="34">
        <v>1443686</v>
      </c>
      <c r="P20" s="33">
        <v>1684474</v>
      </c>
      <c r="Q20" s="33">
        <v>1799946</v>
      </c>
      <c r="R20" s="33">
        <v>2025975</v>
      </c>
      <c r="S20" s="33">
        <v>2201317</v>
      </c>
      <c r="T20" s="33">
        <v>2398473</v>
      </c>
      <c r="U20" s="33">
        <v>2464060</v>
      </c>
      <c r="V20" s="33">
        <v>2626438</v>
      </c>
      <c r="W20" s="33">
        <v>2673928</v>
      </c>
      <c r="X20" s="33">
        <v>2886627</v>
      </c>
      <c r="Y20" s="33">
        <v>3109597</v>
      </c>
    </row>
    <row r="21" spans="1:26" x14ac:dyDescent="0.25">
      <c r="A21" t="str">
        <f t="shared" si="1"/>
        <v>ANDRE EIGENINNTEKTER</v>
      </c>
      <c r="B21" s="47">
        <f t="shared" si="2"/>
        <v>418.774</v>
      </c>
      <c r="C21" s="47">
        <f t="shared" si="2"/>
        <v>406.31099999999998</v>
      </c>
      <c r="D21" s="47">
        <f t="shared" si="2"/>
        <v>401.47800000000001</v>
      </c>
      <c r="E21" s="47">
        <f t="shared" si="2"/>
        <v>401.52699999999999</v>
      </c>
      <c r="F21" s="47">
        <f t="shared" si="2"/>
        <v>391.28500000000003</v>
      </c>
      <c r="G21" s="47">
        <f t="shared" si="2"/>
        <v>451.48200000000003</v>
      </c>
      <c r="H21" s="47">
        <f t="shared" si="2"/>
        <v>411.20600000000002</v>
      </c>
      <c r="I21" s="47">
        <f t="shared" si="2"/>
        <v>410.19200000000001</v>
      </c>
      <c r="J21" s="47">
        <f t="shared" si="2"/>
        <v>404.14499999999998</v>
      </c>
      <c r="K21" s="47">
        <f t="shared" si="2"/>
        <v>543.73099999999999</v>
      </c>
      <c r="L21" s="47">
        <f t="shared" si="2"/>
        <v>600.80399999999997</v>
      </c>
      <c r="N21" t="s">
        <v>166</v>
      </c>
      <c r="O21" s="33">
        <v>418774</v>
      </c>
      <c r="P21" s="33">
        <v>406311</v>
      </c>
      <c r="Q21" s="33">
        <v>401478</v>
      </c>
      <c r="R21" s="33">
        <v>401527</v>
      </c>
      <c r="S21" s="33">
        <v>391285</v>
      </c>
      <c r="T21" s="33">
        <v>451482</v>
      </c>
      <c r="U21" s="33">
        <v>411206</v>
      </c>
      <c r="V21" s="33">
        <v>410192</v>
      </c>
      <c r="W21" s="33">
        <v>404145</v>
      </c>
      <c r="X21" s="33">
        <v>543731</v>
      </c>
      <c r="Y21" s="33">
        <v>600804</v>
      </c>
    </row>
    <row r="22" spans="1:26" x14ac:dyDescent="0.25">
      <c r="A22" t="str">
        <f t="shared" si="1"/>
        <v>BILLETTINNTEKTER</v>
      </c>
      <c r="B22" s="47">
        <f t="shared" si="2"/>
        <v>192.398</v>
      </c>
      <c r="C22" s="47">
        <f t="shared" si="2"/>
        <v>202.24199999999999</v>
      </c>
      <c r="D22" s="47">
        <f t="shared" si="2"/>
        <v>240.92500000000001</v>
      </c>
      <c r="E22" s="47">
        <f t="shared" si="2"/>
        <v>242.05</v>
      </c>
      <c r="F22" s="47">
        <f t="shared" si="2"/>
        <v>237.56100000000001</v>
      </c>
      <c r="G22" s="47">
        <f t="shared" si="2"/>
        <v>258.48200000000003</v>
      </c>
      <c r="H22" s="47">
        <f t="shared" si="2"/>
        <v>285.512</v>
      </c>
      <c r="I22" s="47">
        <f t="shared" si="2"/>
        <v>286.45800000000003</v>
      </c>
      <c r="J22" s="47">
        <f t="shared" si="2"/>
        <v>268.93799999999999</v>
      </c>
      <c r="K22" s="47">
        <f t="shared" si="2"/>
        <v>322.577</v>
      </c>
      <c r="L22" s="47">
        <f t="shared" si="2"/>
        <v>330.82100000000003</v>
      </c>
      <c r="N22" t="s">
        <v>167</v>
      </c>
      <c r="O22" s="33">
        <v>192398</v>
      </c>
      <c r="P22" s="33">
        <v>202242</v>
      </c>
      <c r="Q22" s="33">
        <v>240925</v>
      </c>
      <c r="R22" s="33">
        <v>242050</v>
      </c>
      <c r="S22" s="33">
        <v>237561</v>
      </c>
      <c r="T22" s="33">
        <v>258482</v>
      </c>
      <c r="U22" s="33">
        <v>285512</v>
      </c>
      <c r="V22" s="33">
        <v>286458</v>
      </c>
      <c r="W22" s="33">
        <v>268938</v>
      </c>
      <c r="X22" s="33">
        <v>322577</v>
      </c>
      <c r="Y22" s="33">
        <v>330821</v>
      </c>
    </row>
    <row r="23" spans="1:26" x14ac:dyDescent="0.25">
      <c r="A23" t="str">
        <f t="shared" si="1"/>
        <v>VARER OG TENESTER (del av Andre eigeninntekter i 2004)</v>
      </c>
      <c r="B23" s="47">
        <f t="shared" si="2"/>
        <v>158.32499999999999</v>
      </c>
      <c r="C23" s="47">
        <f t="shared" si="2"/>
        <v>192.73400000000001</v>
      </c>
      <c r="D23" s="47">
        <f t="shared" si="2"/>
        <v>226.49799999999999</v>
      </c>
      <c r="E23" s="47">
        <f t="shared" si="2"/>
        <v>252.33099999999999</v>
      </c>
      <c r="F23" s="47">
        <f t="shared" si="2"/>
        <v>285.72500000000002</v>
      </c>
      <c r="G23" s="47">
        <f t="shared" si="2"/>
        <v>307.79300000000001</v>
      </c>
      <c r="H23" s="47">
        <f t="shared" si="2"/>
        <v>324.08600000000001</v>
      </c>
      <c r="I23" s="47">
        <f t="shared" si="2"/>
        <v>334.71699999999998</v>
      </c>
      <c r="J23" s="47">
        <f t="shared" si="2"/>
        <v>381.89400000000001</v>
      </c>
      <c r="K23" s="47">
        <f t="shared" si="2"/>
        <v>295.505</v>
      </c>
      <c r="L23" s="47">
        <f t="shared" si="2"/>
        <v>312.78500000000003</v>
      </c>
      <c r="N23" t="s">
        <v>170</v>
      </c>
      <c r="O23" s="33">
        <v>158325</v>
      </c>
      <c r="P23" s="33">
        <v>192734</v>
      </c>
      <c r="Q23" s="33">
        <v>226498</v>
      </c>
      <c r="R23" s="33">
        <v>252331</v>
      </c>
      <c r="S23" s="33">
        <v>285725</v>
      </c>
      <c r="T23" s="33">
        <v>307793</v>
      </c>
      <c r="U23" s="33">
        <v>324086</v>
      </c>
      <c r="V23" s="33">
        <v>334717</v>
      </c>
      <c r="W23" s="33">
        <v>381894</v>
      </c>
      <c r="X23" s="33">
        <v>295505</v>
      </c>
      <c r="Y23" s="33">
        <v>312785</v>
      </c>
    </row>
    <row r="24" spans="1:26" x14ac:dyDescent="0.25">
      <c r="A24" t="str">
        <f t="shared" si="1"/>
        <v>EKSTRA OFFENTLEG TILSKOT</v>
      </c>
      <c r="B24" s="47">
        <f t="shared" si="2"/>
        <v>256.58199999999999</v>
      </c>
      <c r="C24" s="47">
        <f t="shared" si="2"/>
        <v>182.554</v>
      </c>
      <c r="D24" s="47">
        <f t="shared" si="2"/>
        <v>222.09899999999999</v>
      </c>
      <c r="E24" s="47">
        <f t="shared" si="2"/>
        <v>198.33799999999999</v>
      </c>
      <c r="F24" s="47">
        <f t="shared" si="2"/>
        <v>313.99299999999999</v>
      </c>
      <c r="G24" s="47">
        <f t="shared" si="2"/>
        <v>200.82300000000001</v>
      </c>
      <c r="H24" s="47">
        <f t="shared" si="2"/>
        <v>296.91800000000001</v>
      </c>
      <c r="I24" s="47">
        <f t="shared" si="2"/>
        <v>234.374</v>
      </c>
      <c r="J24" s="47">
        <f t="shared" si="2"/>
        <v>318.80500000000001</v>
      </c>
      <c r="K24" s="47">
        <f t="shared" si="2"/>
        <v>279.18799999999999</v>
      </c>
      <c r="L24" s="47">
        <f t="shared" si="2"/>
        <v>268.8</v>
      </c>
      <c r="N24" t="s">
        <v>168</v>
      </c>
      <c r="O24" s="33">
        <v>256582</v>
      </c>
      <c r="P24" s="33">
        <v>182554</v>
      </c>
      <c r="Q24" s="33">
        <v>222099</v>
      </c>
      <c r="R24" s="33">
        <v>198338</v>
      </c>
      <c r="S24" s="33">
        <v>313993</v>
      </c>
      <c r="T24" s="33">
        <v>200823</v>
      </c>
      <c r="U24" s="33">
        <v>296918</v>
      </c>
      <c r="V24" s="33">
        <v>234374</v>
      </c>
      <c r="W24" s="33">
        <v>318805</v>
      </c>
      <c r="X24" s="33">
        <v>279188</v>
      </c>
      <c r="Y24" s="33">
        <v>268800</v>
      </c>
    </row>
    <row r="25" spans="1:26" x14ac:dyDescent="0.25">
      <c r="A25" t="str">
        <f t="shared" si="1"/>
        <v>SPONSORINNTEKTER OG GÅVER</v>
      </c>
      <c r="B25" s="47">
        <f t="shared" si="2"/>
        <v>86.650999999999996</v>
      </c>
      <c r="C25" s="47">
        <f t="shared" si="2"/>
        <v>125.232</v>
      </c>
      <c r="D25" s="47">
        <f t="shared" si="2"/>
        <v>130.17099999999999</v>
      </c>
      <c r="E25" s="47">
        <f t="shared" si="2"/>
        <v>106.355</v>
      </c>
      <c r="F25" s="47">
        <f t="shared" si="2"/>
        <v>95.173000000000002</v>
      </c>
      <c r="G25" s="47">
        <f t="shared" si="2"/>
        <v>115.54300000000001</v>
      </c>
      <c r="H25" s="47">
        <f t="shared" si="2"/>
        <v>192.53800000000001</v>
      </c>
      <c r="I25" s="47">
        <f t="shared" si="2"/>
        <v>111.015</v>
      </c>
      <c r="J25" s="47">
        <f t="shared" si="2"/>
        <v>118.452</v>
      </c>
      <c r="K25" s="47">
        <f t="shared" si="2"/>
        <v>131.88200000000001</v>
      </c>
      <c r="L25" s="47">
        <f t="shared" si="2"/>
        <v>159.893</v>
      </c>
      <c r="N25" t="s">
        <v>169</v>
      </c>
      <c r="O25" s="33">
        <v>86651</v>
      </c>
      <c r="P25" s="33">
        <v>125232</v>
      </c>
      <c r="Q25" s="33">
        <v>130171</v>
      </c>
      <c r="R25" s="33">
        <v>106355</v>
      </c>
      <c r="S25" s="33">
        <v>95173</v>
      </c>
      <c r="T25" s="33">
        <v>115543</v>
      </c>
      <c r="U25" s="33">
        <v>192538</v>
      </c>
      <c r="V25" s="33">
        <v>111015</v>
      </c>
      <c r="W25" s="33">
        <v>118452</v>
      </c>
      <c r="X25" s="33">
        <v>131882</v>
      </c>
      <c r="Y25" s="33">
        <v>159893</v>
      </c>
    </row>
    <row r="26" spans="1:26" x14ac:dyDescent="0.25">
      <c r="B26" s="48">
        <f>SUM(B20:B25)</f>
        <v>2556.4159999999997</v>
      </c>
      <c r="C26" s="48">
        <f t="shared" ref="C26:L26" si="3">SUM(C20:C25)</f>
        <v>2793.547</v>
      </c>
      <c r="D26" s="48">
        <f t="shared" si="3"/>
        <v>3021.1170000000002</v>
      </c>
      <c r="E26" s="48">
        <f t="shared" si="3"/>
        <v>3226.5760000000005</v>
      </c>
      <c r="F26" s="48">
        <f t="shared" si="3"/>
        <v>3525.0540000000001</v>
      </c>
      <c r="G26" s="48">
        <f t="shared" si="3"/>
        <v>3732.596</v>
      </c>
      <c r="H26" s="48">
        <f t="shared" si="3"/>
        <v>3974.3200000000006</v>
      </c>
      <c r="I26" s="48">
        <f t="shared" si="3"/>
        <v>4003.194</v>
      </c>
      <c r="J26" s="48">
        <f t="shared" si="3"/>
        <v>4166.1619999999994</v>
      </c>
      <c r="K26" s="48">
        <f t="shared" si="3"/>
        <v>4459.51</v>
      </c>
      <c r="L26" s="48">
        <f t="shared" si="3"/>
        <v>4782.7000000000007</v>
      </c>
      <c r="N26" s="29" t="s">
        <v>171</v>
      </c>
      <c r="O26" s="35">
        <v>2556416</v>
      </c>
      <c r="P26" s="35">
        <v>2793547</v>
      </c>
      <c r="Q26" s="35">
        <v>3021117</v>
      </c>
      <c r="R26" s="35">
        <v>3226576</v>
      </c>
      <c r="S26" s="35">
        <v>3525054</v>
      </c>
      <c r="T26" s="35">
        <v>3732596</v>
      </c>
      <c r="U26" s="35">
        <v>3974320</v>
      </c>
      <c r="V26" s="35">
        <v>4003194</v>
      </c>
      <c r="W26" s="35">
        <v>4166162</v>
      </c>
      <c r="X26" s="35">
        <v>4459510</v>
      </c>
      <c r="Y26" s="35">
        <v>4782700</v>
      </c>
    </row>
    <row r="31" spans="1:26" x14ac:dyDescent="0.25"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x14ac:dyDescent="0.25"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x14ac:dyDescent="0.25"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x14ac:dyDescent="0.25">
      <c r="M34" s="27"/>
      <c r="N34" s="30" t="s">
        <v>164</v>
      </c>
      <c r="O34" s="30"/>
      <c r="P34" s="30"/>
      <c r="Q34" s="30"/>
      <c r="R34" s="30"/>
      <c r="S34" s="30"/>
      <c r="T34" s="27"/>
      <c r="U34" s="27"/>
      <c r="V34" s="27"/>
      <c r="W34" s="27"/>
      <c r="X34" s="27"/>
      <c r="Y34" s="27"/>
      <c r="Z34" s="27"/>
    </row>
    <row r="35" spans="1:26" x14ac:dyDescent="0.25">
      <c r="M35" s="27"/>
      <c r="N35" s="27"/>
      <c r="O35" s="30">
        <v>2005</v>
      </c>
      <c r="P35" s="30">
        <v>2006</v>
      </c>
      <c r="Q35" s="30">
        <v>2007</v>
      </c>
      <c r="R35" s="30">
        <v>2008</v>
      </c>
      <c r="S35" s="30">
        <v>2009</v>
      </c>
      <c r="T35" s="30">
        <v>2010</v>
      </c>
      <c r="U35" s="30">
        <v>2011</v>
      </c>
      <c r="V35" s="30">
        <v>2012</v>
      </c>
      <c r="W35" s="30">
        <v>2013</v>
      </c>
      <c r="X35" s="30">
        <v>2014</v>
      </c>
      <c r="Y35" s="30">
        <v>2015</v>
      </c>
      <c r="Z35" s="27"/>
    </row>
    <row r="36" spans="1:26" x14ac:dyDescent="0.25">
      <c r="M36" s="27"/>
      <c r="N36" s="27" t="s">
        <v>165</v>
      </c>
      <c r="O36" s="31">
        <v>0.5647304664029642</v>
      </c>
      <c r="P36" s="28">
        <v>0.60298752804230604</v>
      </c>
      <c r="Q36" s="28">
        <v>0.59578824653265661</v>
      </c>
      <c r="R36" s="28">
        <v>0.62790245758971741</v>
      </c>
      <c r="S36" s="28">
        <v>0.62447752573435755</v>
      </c>
      <c r="T36" s="28">
        <v>0.64257503356912993</v>
      </c>
      <c r="U36" s="28">
        <v>0.61999537027717955</v>
      </c>
      <c r="V36" s="28">
        <v>0.65608561563591472</v>
      </c>
      <c r="W36" s="28">
        <v>0.64182045729378745</v>
      </c>
      <c r="X36" s="28">
        <v>0.6472969003320993</v>
      </c>
      <c r="Y36" s="28">
        <v>0.65017605118447741</v>
      </c>
      <c r="Z36" s="27"/>
    </row>
    <row r="37" spans="1:26" x14ac:dyDescent="0.25">
      <c r="M37" s="27"/>
      <c r="N37" s="27" t="s">
        <v>166</v>
      </c>
      <c r="O37" s="28">
        <v>0.16381293185459644</v>
      </c>
      <c r="P37" s="28">
        <v>0.14544627314306866</v>
      </c>
      <c r="Q37" s="28">
        <v>0.13289058318496105</v>
      </c>
      <c r="R37" s="28">
        <v>0.1244436827150515</v>
      </c>
      <c r="S37" s="28">
        <v>0.11100113643649147</v>
      </c>
      <c r="T37" s="28">
        <v>0.12095656749350854</v>
      </c>
      <c r="U37" s="28">
        <v>0.10346575011574308</v>
      </c>
      <c r="V37" s="28">
        <v>0.1024661807546674</v>
      </c>
      <c r="W37" s="28">
        <v>9.7006549433267364E-2</v>
      </c>
      <c r="X37" s="28">
        <v>0.12192617574576579</v>
      </c>
      <c r="Y37" s="28">
        <v>0.12562025634056076</v>
      </c>
      <c r="Z37" s="27"/>
    </row>
    <row r="38" spans="1:26" x14ac:dyDescent="0.25">
      <c r="M38" s="27"/>
      <c r="N38" s="27" t="s">
        <v>167</v>
      </c>
      <c r="O38" s="28">
        <v>7.5260833917484476E-2</v>
      </c>
      <c r="P38" s="28">
        <v>7.2396132944962083E-2</v>
      </c>
      <c r="Q38" s="28">
        <v>7.9746994240871838E-2</v>
      </c>
      <c r="R38" s="28">
        <v>7.5017603800437371E-2</v>
      </c>
      <c r="S38" s="28">
        <v>6.7392159098839333E-2</v>
      </c>
      <c r="T38" s="28">
        <v>6.9249926860554964E-2</v>
      </c>
      <c r="U38" s="28">
        <v>7.18392077135208E-2</v>
      </c>
      <c r="V38" s="28">
        <v>7.1557361446884668E-2</v>
      </c>
      <c r="W38" s="28">
        <v>6.4552938651929528E-2</v>
      </c>
      <c r="X38" s="28">
        <v>7.2334628692389977E-2</v>
      </c>
      <c r="Y38" s="28">
        <v>6.9170343111631505E-2</v>
      </c>
      <c r="Z38" s="27"/>
    </row>
    <row r="39" spans="1:26" x14ac:dyDescent="0.25">
      <c r="M39" s="27"/>
      <c r="N39" s="27" t="s">
        <v>39</v>
      </c>
      <c r="O39" s="28">
        <v>6.1932408496895651E-2</v>
      </c>
      <c r="P39" s="28">
        <v>6.8992574672987431E-2</v>
      </c>
      <c r="Q39" s="28">
        <v>7.4971608183330873E-2</v>
      </c>
      <c r="R39" s="28">
        <v>7.8203953664813725E-2</v>
      </c>
      <c r="S39" s="28">
        <v>8.1055495887438891E-2</v>
      </c>
      <c r="T39" s="28">
        <v>8.2460839587247051E-2</v>
      </c>
      <c r="U39" s="28">
        <v>8.1545019022122023E-2</v>
      </c>
      <c r="V39" s="28">
        <v>8.361248543038384E-2</v>
      </c>
      <c r="W39" s="28">
        <v>9.166566254504746E-2</v>
      </c>
      <c r="X39" s="28">
        <v>6.6264006583682963E-2</v>
      </c>
      <c r="Y39" s="28">
        <v>6.5399251468835601E-2</v>
      </c>
      <c r="Z39" s="27"/>
    </row>
    <row r="40" spans="1:26" x14ac:dyDescent="0.25">
      <c r="M40" s="27"/>
      <c r="N40" s="27" t="s">
        <v>168</v>
      </c>
      <c r="O40" s="28">
        <v>0.10036785875225315</v>
      </c>
      <c r="P40" s="28">
        <v>6.5348462009051575E-2</v>
      </c>
      <c r="Q40" s="28">
        <v>7.3515524224980366E-2</v>
      </c>
      <c r="R40" s="28">
        <v>6.1470115689201181E-2</v>
      </c>
      <c r="S40" s="28">
        <v>8.9074663820752811E-2</v>
      </c>
      <c r="T40" s="28">
        <v>5.3802500993946303E-2</v>
      </c>
      <c r="U40" s="28">
        <v>7.4709132631494188E-2</v>
      </c>
      <c r="V40" s="28">
        <v>5.8546750419789795E-2</v>
      </c>
      <c r="W40" s="28">
        <v>7.6522468401372779E-2</v>
      </c>
      <c r="X40" s="28">
        <v>6.2605084415103901E-2</v>
      </c>
      <c r="Y40" s="28">
        <v>5.6202563405607711E-2</v>
      </c>
      <c r="Z40" s="27"/>
    </row>
    <row r="41" spans="1:26" x14ac:dyDescent="0.25">
      <c r="M41" s="27"/>
      <c r="N41" s="27" t="s">
        <v>169</v>
      </c>
      <c r="O41" s="28">
        <v>3.3895500575806127E-2</v>
      </c>
      <c r="P41" s="28">
        <v>4.4829029187624193E-2</v>
      </c>
      <c r="Q41" s="28">
        <v>4.3087043633199242E-2</v>
      </c>
      <c r="R41" s="28">
        <v>3.2962186540778829E-2</v>
      </c>
      <c r="S41" s="28">
        <v>2.6999019022119944E-2</v>
      </c>
      <c r="T41" s="28">
        <v>3.0955131495613242E-2</v>
      </c>
      <c r="U41" s="28">
        <v>4.8445520239940421E-2</v>
      </c>
      <c r="V41" s="28">
        <v>2.7731606312359582E-2</v>
      </c>
      <c r="W41" s="28">
        <v>2.8431923674595468E-2</v>
      </c>
      <c r="X41" s="28">
        <v>2.9573204230958109E-2</v>
      </c>
      <c r="Y41" s="28">
        <v>3.3431534488887027E-2</v>
      </c>
      <c r="Z41" s="27"/>
    </row>
    <row r="42" spans="1:26" x14ac:dyDescent="0.25"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x14ac:dyDescent="0.25"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x14ac:dyDescent="0.25"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x14ac:dyDescent="0.25"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8" spans="1:26" x14ac:dyDescent="0.25">
      <c r="A48" s="29" t="s">
        <v>219</v>
      </c>
    </row>
    <row r="49" spans="1:26" x14ac:dyDescent="0.25">
      <c r="B49" s="29">
        <v>2005</v>
      </c>
      <c r="C49" s="29">
        <v>2006</v>
      </c>
      <c r="D49" s="29">
        <v>2007</v>
      </c>
      <c r="E49" s="29">
        <v>2008</v>
      </c>
      <c r="F49" s="29">
        <v>2009</v>
      </c>
      <c r="G49" s="29">
        <v>2010</v>
      </c>
      <c r="H49" s="29">
        <v>2011</v>
      </c>
      <c r="I49" s="29">
        <v>2012</v>
      </c>
      <c r="J49" s="29">
        <v>2013</v>
      </c>
      <c r="K49" s="29">
        <v>2014</v>
      </c>
      <c r="L49" s="29">
        <v>2015</v>
      </c>
    </row>
    <row r="50" spans="1:26" x14ac:dyDescent="0.25">
      <c r="A50" t="s">
        <v>51</v>
      </c>
      <c r="B50" s="33">
        <v>1192.904</v>
      </c>
      <c r="C50" s="33">
        <v>1273.4349999999999</v>
      </c>
      <c r="D50" s="33">
        <v>1395.653</v>
      </c>
      <c r="E50" s="33">
        <v>1524.2170000000001</v>
      </c>
      <c r="F50" s="33">
        <v>1611.3579999999999</v>
      </c>
      <c r="G50" s="33">
        <v>1742.8720000000001</v>
      </c>
      <c r="H50" s="33">
        <v>1798.145</v>
      </c>
      <c r="I50" s="33">
        <v>1935.527</v>
      </c>
      <c r="J50" s="33">
        <v>2044.636</v>
      </c>
      <c r="K50" s="33">
        <v>2173.9459999999999</v>
      </c>
      <c r="L50" s="33">
        <v>2229.3359999999998</v>
      </c>
    </row>
    <row r="51" spans="1:26" x14ac:dyDescent="0.25">
      <c r="A51" t="s">
        <v>52</v>
      </c>
      <c r="B51" s="33">
        <v>82.129000000000005</v>
      </c>
      <c r="C51" s="33">
        <v>94.557000000000002</v>
      </c>
      <c r="D51" s="33">
        <v>109.926</v>
      </c>
      <c r="E51" s="33">
        <v>124.26300000000001</v>
      </c>
      <c r="F51" s="33">
        <v>138.54900000000001</v>
      </c>
      <c r="G51" s="33">
        <v>155.74799999999999</v>
      </c>
      <c r="H51" s="33">
        <v>148.77199999999999</v>
      </c>
      <c r="I51" s="33">
        <v>207.19200000000001</v>
      </c>
      <c r="J51" s="33">
        <v>188.01900000000001</v>
      </c>
      <c r="K51" s="33">
        <v>205.363</v>
      </c>
      <c r="L51" s="33">
        <v>247.114</v>
      </c>
    </row>
    <row r="52" spans="1:26" x14ac:dyDescent="0.25">
      <c r="A52" t="s">
        <v>172</v>
      </c>
      <c r="B52" s="33">
        <v>455.26100000000002</v>
      </c>
      <c r="C52" s="33">
        <v>477.68</v>
      </c>
      <c r="D52" s="33">
        <v>537.07299999999998</v>
      </c>
      <c r="E52" s="33">
        <v>548.56399999999996</v>
      </c>
      <c r="F52" s="33">
        <v>665.13599999999997</v>
      </c>
      <c r="G52" s="33">
        <v>670.97</v>
      </c>
      <c r="H52" s="33">
        <v>678.34400000000005</v>
      </c>
      <c r="I52" s="33">
        <v>691.35199999999998</v>
      </c>
      <c r="J52" s="33">
        <v>793.8</v>
      </c>
      <c r="K52" s="33">
        <v>837.72500000000002</v>
      </c>
      <c r="L52" s="33">
        <v>899.18100000000004</v>
      </c>
    </row>
    <row r="53" spans="1:26" x14ac:dyDescent="0.25">
      <c r="A53" t="s">
        <v>173</v>
      </c>
      <c r="B53" s="33">
        <v>230.87899999999999</v>
      </c>
      <c r="C53" s="33">
        <v>317.25700000000001</v>
      </c>
      <c r="D53" s="33">
        <v>293.52</v>
      </c>
      <c r="E53" s="33">
        <v>295.36099999999999</v>
      </c>
      <c r="F53" s="33">
        <v>355.37400000000002</v>
      </c>
      <c r="G53" s="33">
        <v>403.16399999999999</v>
      </c>
      <c r="H53" s="33">
        <v>397.57</v>
      </c>
      <c r="I53" s="33">
        <v>417.274</v>
      </c>
      <c r="J53" s="33">
        <v>371.185</v>
      </c>
      <c r="K53" s="33">
        <v>442.44900000000001</v>
      </c>
      <c r="L53" s="33">
        <v>489.113</v>
      </c>
    </row>
    <row r="54" spans="1:26" x14ac:dyDescent="0.25">
      <c r="A54" t="s">
        <v>39</v>
      </c>
      <c r="B54" s="33">
        <v>230.59800000000001</v>
      </c>
      <c r="C54" s="33">
        <v>270.42099999999999</v>
      </c>
      <c r="D54" s="33">
        <v>270.459</v>
      </c>
      <c r="E54" s="33">
        <v>293.726</v>
      </c>
      <c r="F54" s="33">
        <v>293.553</v>
      </c>
      <c r="G54" s="33">
        <v>304.904</v>
      </c>
      <c r="H54" s="33">
        <v>296.89699999999999</v>
      </c>
      <c r="I54" s="33">
        <v>331.58100000000002</v>
      </c>
      <c r="J54" s="33">
        <v>361.40499999999997</v>
      </c>
      <c r="K54" s="33">
        <v>381.851</v>
      </c>
      <c r="L54" s="33">
        <v>353.65100000000001</v>
      </c>
    </row>
    <row r="55" spans="1:26" x14ac:dyDescent="0.25">
      <c r="A55" t="s">
        <v>174</v>
      </c>
      <c r="B55" s="33">
        <v>246.024</v>
      </c>
      <c r="C55" s="33">
        <v>290.99299999999999</v>
      </c>
      <c r="D55" s="33">
        <v>255.28899999999999</v>
      </c>
      <c r="E55" s="33">
        <v>348.41800000000001</v>
      </c>
      <c r="F55" s="33">
        <v>336.85</v>
      </c>
      <c r="G55" s="33">
        <v>348.23599999999999</v>
      </c>
      <c r="H55" s="33">
        <v>296.75799999999998</v>
      </c>
      <c r="I55" s="33">
        <v>325.11599999999999</v>
      </c>
      <c r="J55" s="33">
        <v>320.358</v>
      </c>
      <c r="K55" s="33">
        <v>307.005</v>
      </c>
      <c r="L55" s="33">
        <v>357.27199999999999</v>
      </c>
    </row>
    <row r="56" spans="1:26" x14ac:dyDescent="0.25">
      <c r="A56" t="s">
        <v>53</v>
      </c>
      <c r="B56" s="33">
        <v>40.661000000000001</v>
      </c>
      <c r="C56" s="33">
        <v>43.844999999999999</v>
      </c>
      <c r="D56" s="33">
        <v>50.863999999999997</v>
      </c>
      <c r="E56" s="33">
        <v>58.341999999999999</v>
      </c>
      <c r="F56" s="33">
        <v>61.529000000000003</v>
      </c>
      <c r="G56" s="33">
        <v>84.18</v>
      </c>
      <c r="H56" s="33">
        <v>87.858999999999995</v>
      </c>
      <c r="I56" s="33">
        <v>79.641999999999996</v>
      </c>
      <c r="J56" s="33">
        <v>72.656000000000006</v>
      </c>
      <c r="K56" s="33">
        <v>76.95</v>
      </c>
      <c r="L56" s="33">
        <v>85.313999999999993</v>
      </c>
    </row>
    <row r="57" spans="1:26" x14ac:dyDescent="0.25">
      <c r="A57" s="29" t="s">
        <v>75</v>
      </c>
      <c r="B57" s="35">
        <v>2478.4559999999997</v>
      </c>
      <c r="C57" s="35">
        <v>2768.1879999999996</v>
      </c>
      <c r="D57" s="35">
        <v>2912.7840000000001</v>
      </c>
      <c r="E57" s="35">
        <v>3192.8910000000001</v>
      </c>
      <c r="F57" s="35">
        <v>3462.3489999999993</v>
      </c>
      <c r="G57" s="35">
        <v>3710.0739999999996</v>
      </c>
      <c r="H57" s="35">
        <v>3704.3449999999998</v>
      </c>
      <c r="I57" s="35">
        <v>3987.6839999999997</v>
      </c>
      <c r="J57" s="35">
        <v>4152.0590000000002</v>
      </c>
      <c r="K57" s="35">
        <v>4425.2889999999998</v>
      </c>
      <c r="L57" s="35">
        <v>4660.9809999999998</v>
      </c>
    </row>
    <row r="60" spans="1:26" x14ac:dyDescent="0.25">
      <c r="M60" s="27"/>
      <c r="N60" s="30" t="s">
        <v>175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x14ac:dyDescent="0.25">
      <c r="M61" s="27"/>
      <c r="N61" s="27"/>
      <c r="O61" s="30">
        <v>2005</v>
      </c>
      <c r="P61" s="30">
        <v>2006</v>
      </c>
      <c r="Q61" s="30">
        <v>2007</v>
      </c>
      <c r="R61" s="30">
        <v>2008</v>
      </c>
      <c r="S61" s="30">
        <v>2009</v>
      </c>
      <c r="T61" s="30">
        <v>2010</v>
      </c>
      <c r="U61" s="30">
        <v>2011</v>
      </c>
      <c r="V61" s="30">
        <v>2012</v>
      </c>
      <c r="W61" s="30">
        <v>2013</v>
      </c>
      <c r="X61" s="30">
        <v>2014</v>
      </c>
      <c r="Y61" s="30">
        <v>2015</v>
      </c>
      <c r="Z61" s="27"/>
    </row>
    <row r="62" spans="1:26" x14ac:dyDescent="0.25">
      <c r="M62" s="27"/>
      <c r="N62" s="27" t="s">
        <v>51</v>
      </c>
      <c r="O62" s="28">
        <v>0.48130933129335368</v>
      </c>
      <c r="P62" s="28">
        <v>0.46002475265408277</v>
      </c>
      <c r="Q62" s="28">
        <v>0.47914744107355711</v>
      </c>
      <c r="R62" s="28">
        <v>0.47737833831471232</v>
      </c>
      <c r="S62" s="28">
        <v>0.4653944475268092</v>
      </c>
      <c r="T62" s="28">
        <v>0.46976744938241133</v>
      </c>
      <c r="U62" s="28">
        <v>0.48541510037537</v>
      </c>
      <c r="V62" s="28">
        <v>0.48537622339182346</v>
      </c>
      <c r="W62" s="28">
        <v>0.49243905252791442</v>
      </c>
      <c r="X62" s="28">
        <v>0.49125514740393228</v>
      </c>
      <c r="Y62" s="28">
        <v>0.47829759443344649</v>
      </c>
      <c r="Z62" s="27"/>
    </row>
    <row r="63" spans="1:26" x14ac:dyDescent="0.25">
      <c r="M63" s="27"/>
      <c r="N63" s="27" t="s">
        <v>52</v>
      </c>
      <c r="O63" s="28">
        <v>3.3137162814268241E-2</v>
      </c>
      <c r="P63" s="28">
        <v>3.4158445885900821E-2</v>
      </c>
      <c r="Q63" s="28">
        <v>3.7739152645716263E-2</v>
      </c>
      <c r="R63" s="28">
        <v>3.8918647708299468E-2</v>
      </c>
      <c r="S63" s="28">
        <v>4.001589672213865E-2</v>
      </c>
      <c r="T63" s="28">
        <v>4.1979755659860153E-2</v>
      </c>
      <c r="U63" s="28">
        <v>4.01614860386924E-2</v>
      </c>
      <c r="V63" s="28">
        <v>5.195797861615916E-2</v>
      </c>
      <c r="W63" s="28">
        <v>4.5283316060778518E-2</v>
      </c>
      <c r="X63" s="28">
        <v>4.6406686659334569E-2</v>
      </c>
      <c r="Y63" s="28">
        <v>5.3017594364791448E-2</v>
      </c>
      <c r="Z63" s="27"/>
    </row>
    <row r="64" spans="1:26" x14ac:dyDescent="0.25">
      <c r="M64" s="27"/>
      <c r="N64" s="27" t="s">
        <v>172</v>
      </c>
      <c r="O64" s="28">
        <v>0.18368734405613821</v>
      </c>
      <c r="P64" s="28">
        <v>0.17256053418337197</v>
      </c>
      <c r="Q64" s="28">
        <v>0.18438476728792796</v>
      </c>
      <c r="R64" s="28">
        <v>0.17180793205906494</v>
      </c>
      <c r="S64" s="28">
        <v>0.19210541744925197</v>
      </c>
      <c r="T64" s="28">
        <v>0.18085084017192113</v>
      </c>
      <c r="U64" s="28">
        <v>0.1831211725689697</v>
      </c>
      <c r="V64" s="28">
        <v>0.17337181180855857</v>
      </c>
      <c r="W64" s="28">
        <v>0.19118225439474726</v>
      </c>
      <c r="X64" s="28">
        <v>0.18930402059616899</v>
      </c>
      <c r="Y64" s="28">
        <v>0.19291668427740857</v>
      </c>
      <c r="Z64" s="27"/>
    </row>
    <row r="65" spans="13:26" x14ac:dyDescent="0.25">
      <c r="M65" s="27"/>
      <c r="N65" s="27" t="s">
        <v>173</v>
      </c>
      <c r="O65" s="28">
        <v>9.3154367073694275E-2</v>
      </c>
      <c r="P65" s="28">
        <v>0.11460818412622266</v>
      </c>
      <c r="Q65" s="28">
        <v>0.10076957302704216</v>
      </c>
      <c r="R65" s="28">
        <v>9.2505819960656335E-2</v>
      </c>
      <c r="S65" s="28">
        <v>0.10263956637531343</v>
      </c>
      <c r="T65" s="28">
        <v>0.10866737428956944</v>
      </c>
      <c r="U65" s="28">
        <v>0.107325316621427</v>
      </c>
      <c r="V65" s="28">
        <v>0.1046406886804471</v>
      </c>
      <c r="W65" s="28">
        <v>8.9397814433754427E-2</v>
      </c>
      <c r="X65" s="28">
        <v>9.9981944682030949E-2</v>
      </c>
      <c r="Y65" s="28">
        <v>0.10493778026557071</v>
      </c>
      <c r="Z65" s="27"/>
    </row>
    <row r="66" spans="13:26" x14ac:dyDescent="0.25">
      <c r="M66" s="27"/>
      <c r="N66" s="27" t="s">
        <v>39</v>
      </c>
      <c r="O66" s="28">
        <v>9.3040990035731935E-2</v>
      </c>
      <c r="P66" s="28">
        <v>9.7688813043044775E-2</v>
      </c>
      <c r="Q66" s="28">
        <v>9.2852405121697998E-2</v>
      </c>
      <c r="R66" s="28">
        <v>9.1993744853801768E-2</v>
      </c>
      <c r="S66" s="28">
        <v>8.4784347274061644E-2</v>
      </c>
      <c r="T66" s="28">
        <v>8.2182727352608065E-2</v>
      </c>
      <c r="U66" s="28">
        <v>8.0148312319721846E-2</v>
      </c>
      <c r="V66" s="28">
        <v>8.3151272768855311E-2</v>
      </c>
      <c r="W66" s="28">
        <v>8.7042356575376206E-2</v>
      </c>
      <c r="X66" s="28">
        <v>8.6288375742239659E-2</v>
      </c>
      <c r="Y66" s="28">
        <v>7.5874799747091867E-2</v>
      </c>
      <c r="Z66" s="27"/>
    </row>
    <row r="67" spans="13:26" x14ac:dyDescent="0.25">
      <c r="M67" s="27"/>
      <c r="N67" s="27" t="s">
        <v>176</v>
      </c>
      <c r="O67" s="28">
        <v>9.9265026290561553E-2</v>
      </c>
      <c r="P67" s="28">
        <v>0.10512038922211932</v>
      </c>
      <c r="Q67" s="28">
        <v>8.764432927398666E-2</v>
      </c>
      <c r="R67" s="28">
        <v>0.1091230486728172</v>
      </c>
      <c r="S67" s="28">
        <v>9.7289441359031142E-2</v>
      </c>
      <c r="T67" s="28">
        <v>9.3862278757782192E-2</v>
      </c>
      <c r="U67" s="28">
        <v>8.0110788816916356E-2</v>
      </c>
      <c r="V67" s="28">
        <v>8.1530030965342296E-2</v>
      </c>
      <c r="W67" s="28">
        <v>7.7156418056679832E-2</v>
      </c>
      <c r="X67" s="28">
        <v>6.9375130076250388E-2</v>
      </c>
      <c r="Y67" s="28">
        <v>7.6651674829826599E-2</v>
      </c>
      <c r="Z67" s="27"/>
    </row>
    <row r="68" spans="13:26" x14ac:dyDescent="0.25">
      <c r="M68" s="27"/>
      <c r="N68" s="27" t="s">
        <v>53</v>
      </c>
      <c r="O68" s="28">
        <v>1.6405778436252249E-2</v>
      </c>
      <c r="P68" s="28">
        <v>1.5838880885257794E-2</v>
      </c>
      <c r="Q68" s="28">
        <v>1.7462331570071793E-2</v>
      </c>
      <c r="R68" s="28">
        <v>1.8272468430647962E-2</v>
      </c>
      <c r="S68" s="28">
        <v>1.7770883293394171E-2</v>
      </c>
      <c r="T68" s="28">
        <v>2.2689574385847833E-2</v>
      </c>
      <c r="U68" s="28">
        <v>2.3717823258902721E-2</v>
      </c>
      <c r="V68" s="28">
        <v>1.9971993768814179E-2</v>
      </c>
      <c r="W68" s="28">
        <v>1.7498787950749255E-2</v>
      </c>
      <c r="X68" s="28">
        <v>1.7388694840043215E-2</v>
      </c>
      <c r="Y68" s="28">
        <v>1.8303872081864309E-2</v>
      </c>
      <c r="Z68" s="27"/>
    </row>
    <row r="69" spans="13:26" x14ac:dyDescent="0.25"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3:26" x14ac:dyDescent="0.25"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3:26" x14ac:dyDescent="0.25"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3:26" x14ac:dyDescent="0.25"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3:26" x14ac:dyDescent="0.25"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6" spans="13:26" x14ac:dyDescent="0.25"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3:26" x14ac:dyDescent="0.25"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3:26" x14ac:dyDescent="0.25"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3:26" x14ac:dyDescent="0.25"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3:26" x14ac:dyDescent="0.25"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3:26" x14ac:dyDescent="0.25">
      <c r="M81" s="27"/>
      <c r="N81" s="30" t="s">
        <v>177</v>
      </c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3:26" x14ac:dyDescent="0.25">
      <c r="M82" s="27"/>
      <c r="N82" s="27"/>
      <c r="O82" s="30">
        <v>2005</v>
      </c>
      <c r="P82" s="30">
        <v>2006</v>
      </c>
      <c r="Q82" s="30">
        <v>2007</v>
      </c>
      <c r="R82" s="30">
        <v>2008</v>
      </c>
      <c r="S82" s="30">
        <v>2009</v>
      </c>
      <c r="T82" s="30">
        <v>2010</v>
      </c>
      <c r="U82" s="30">
        <v>2011</v>
      </c>
      <c r="V82" s="30">
        <v>2012</v>
      </c>
      <c r="W82" s="30">
        <v>2013</v>
      </c>
      <c r="X82" s="30">
        <v>2014</v>
      </c>
      <c r="Y82" s="30">
        <v>2015</v>
      </c>
      <c r="Z82" s="27"/>
    </row>
    <row r="83" spans="13:26" x14ac:dyDescent="0.25">
      <c r="M83" s="27"/>
      <c r="N83" s="27" t="s">
        <v>178</v>
      </c>
      <c r="O83" s="36">
        <v>2407.3900000000008</v>
      </c>
      <c r="P83" s="36">
        <v>2517.1800000000007</v>
      </c>
      <c r="Q83" s="36">
        <v>2697.5699867153157</v>
      </c>
      <c r="R83" s="36">
        <v>2675.4300000000003</v>
      </c>
      <c r="S83" s="36">
        <v>2714.12</v>
      </c>
      <c r="T83" s="36">
        <v>2792.2799999999997</v>
      </c>
      <c r="U83" s="36">
        <v>2844.04</v>
      </c>
      <c r="V83" s="36">
        <v>2868.06</v>
      </c>
      <c r="W83" s="36">
        <v>2990.3</v>
      </c>
      <c r="X83" s="36">
        <v>3028.36</v>
      </c>
      <c r="Y83" s="36">
        <v>3085.1000000000004</v>
      </c>
      <c r="Z83" s="27"/>
    </row>
    <row r="84" spans="13:26" x14ac:dyDescent="0.25">
      <c r="M84" s="27"/>
      <c r="N84" s="27" t="s">
        <v>179</v>
      </c>
      <c r="O84" s="36">
        <v>954.36</v>
      </c>
      <c r="P84" s="36">
        <v>879.87000000000023</v>
      </c>
      <c r="Q84" s="36">
        <v>922.65999906122693</v>
      </c>
      <c r="R84" s="36">
        <v>963.65999999999985</v>
      </c>
      <c r="S84" s="36">
        <v>916.86999999999989</v>
      </c>
      <c r="T84" s="36">
        <v>934.60000000000014</v>
      </c>
      <c r="U84" s="36">
        <v>938.40000000000009</v>
      </c>
      <c r="V84" s="36">
        <v>910.08000000000015</v>
      </c>
      <c r="W84" s="36">
        <v>916.34999999999991</v>
      </c>
      <c r="X84" s="36">
        <v>868.16000000000008</v>
      </c>
      <c r="Y84" s="36">
        <v>931.04999999999984</v>
      </c>
      <c r="Z84" s="27"/>
    </row>
    <row r="85" spans="13:26" x14ac:dyDescent="0.25">
      <c r="M85" s="27"/>
      <c r="N85" s="27" t="s">
        <v>180</v>
      </c>
      <c r="O85" s="36">
        <v>172.71999999999997</v>
      </c>
      <c r="P85" s="36">
        <v>181.51</v>
      </c>
      <c r="Q85" s="36">
        <v>201.87999890923493</v>
      </c>
      <c r="R85" s="36">
        <v>203.42999999999998</v>
      </c>
      <c r="S85" s="36">
        <v>207.17999999999998</v>
      </c>
      <c r="T85" s="36">
        <v>207.35999999999999</v>
      </c>
      <c r="U85" s="36">
        <v>195.37</v>
      </c>
      <c r="V85" s="36">
        <v>194.57</v>
      </c>
      <c r="W85" s="36">
        <v>201.74000000000004</v>
      </c>
      <c r="X85" s="36">
        <v>188.14999999999998</v>
      </c>
      <c r="Y85" s="36">
        <v>198.00000000000003</v>
      </c>
      <c r="Z85" s="27"/>
    </row>
    <row r="86" spans="13:26" x14ac:dyDescent="0.25"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3:26" x14ac:dyDescent="0.25"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3:26" x14ac:dyDescent="0.25"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3:26" x14ac:dyDescent="0.25"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2" spans="13:26" x14ac:dyDescent="0.25"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3:26" x14ac:dyDescent="0.25"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3:26" x14ac:dyDescent="0.25">
      <c r="M94" s="27"/>
      <c r="N94" s="27"/>
      <c r="O94" s="30">
        <v>2006</v>
      </c>
      <c r="P94" s="30">
        <v>2007</v>
      </c>
      <c r="Q94" s="30">
        <v>2008</v>
      </c>
      <c r="R94" s="30">
        <v>2009</v>
      </c>
      <c r="S94" s="30">
        <v>2010</v>
      </c>
      <c r="T94" s="30">
        <v>2011</v>
      </c>
      <c r="U94" s="30">
        <v>2012</v>
      </c>
      <c r="V94" s="30">
        <v>2013</v>
      </c>
      <c r="W94" s="30">
        <v>2014</v>
      </c>
      <c r="X94" s="30">
        <v>2015</v>
      </c>
      <c r="Y94" s="27"/>
      <c r="Z94" s="27"/>
    </row>
    <row r="95" spans="13:26" x14ac:dyDescent="0.25">
      <c r="M95" s="27"/>
      <c r="N95" s="27" t="s">
        <v>181</v>
      </c>
      <c r="O95" s="28">
        <v>5.6857257580011651E-2</v>
      </c>
      <c r="P95" s="28">
        <v>5.0714756182508716E-2</v>
      </c>
      <c r="Q95" s="28">
        <v>5.4198298077565599E-2</v>
      </c>
      <c r="R95" s="28">
        <v>4.6638542922190968E-2</v>
      </c>
      <c r="S95" s="28">
        <v>4.3354274669501126E-2</v>
      </c>
      <c r="T95" s="28">
        <v>4.3614167683533211E-2</v>
      </c>
      <c r="U95" s="28">
        <v>4.1105782732308249E-2</v>
      </c>
      <c r="V95" s="28">
        <v>4.0697288352585875E-2</v>
      </c>
      <c r="W95" s="28">
        <v>3.9923599863609244E-2</v>
      </c>
      <c r="X95" s="28">
        <v>4.4046142589527097E-2</v>
      </c>
      <c r="Y95" s="27"/>
      <c r="Z95" s="27"/>
    </row>
    <row r="96" spans="13:26" x14ac:dyDescent="0.25">
      <c r="M96" s="27"/>
      <c r="N96" s="27" t="s">
        <v>25</v>
      </c>
      <c r="O96" s="28">
        <v>0.18450456325305756</v>
      </c>
      <c r="P96" s="28">
        <v>0.1913895868943937</v>
      </c>
      <c r="Q96" s="28">
        <v>0.21212438153510038</v>
      </c>
      <c r="R96" s="28">
        <v>0.17412727110396856</v>
      </c>
      <c r="S96" s="28">
        <v>0.19195167634897634</v>
      </c>
      <c r="T96" s="28">
        <v>0.18143407748254303</v>
      </c>
      <c r="U96" s="28">
        <v>0.18986651118380052</v>
      </c>
      <c r="V96" s="28">
        <v>0.18278187560261044</v>
      </c>
      <c r="W96" s="28">
        <v>0.19651724064444634</v>
      </c>
      <c r="X96" s="28">
        <v>0.20901420290907957</v>
      </c>
      <c r="Y96" s="27"/>
      <c r="Z96" s="27"/>
    </row>
    <row r="97" spans="13:26" x14ac:dyDescent="0.25">
      <c r="M97" s="27"/>
      <c r="N97" s="27" t="s">
        <v>182</v>
      </c>
      <c r="O97" s="28">
        <v>0.49250225671959025</v>
      </c>
      <c r="P97" s="28">
        <v>0.47384328688933464</v>
      </c>
      <c r="Q97" s="28">
        <v>0.45770324724941086</v>
      </c>
      <c r="R97" s="28">
        <v>0.51202513280657114</v>
      </c>
      <c r="S97" s="28">
        <v>0.51060342038803541</v>
      </c>
      <c r="T97" s="28">
        <v>0.51918249305215847</v>
      </c>
      <c r="U97" s="28">
        <v>0.52438290508680385</v>
      </c>
      <c r="V97" s="28">
        <v>0.54876529601287694</v>
      </c>
      <c r="W97" s="28">
        <v>0.54847199727218476</v>
      </c>
      <c r="X97" s="28">
        <v>0.52688278059437388</v>
      </c>
      <c r="Y97" s="27"/>
      <c r="Z97" s="27"/>
    </row>
    <row r="98" spans="13:26" x14ac:dyDescent="0.25">
      <c r="M98" s="27"/>
      <c r="N98" s="27" t="s">
        <v>183</v>
      </c>
      <c r="O98" s="28">
        <v>0.26613592244734063</v>
      </c>
      <c r="P98" s="28">
        <v>0.28405237003376288</v>
      </c>
      <c r="Q98" s="28">
        <v>0.27597407313792321</v>
      </c>
      <c r="R98" s="28">
        <v>0.26720905316726934</v>
      </c>
      <c r="S98" s="28">
        <v>0.25409062859348702</v>
      </c>
      <c r="T98" s="28">
        <v>0.25576926178176518</v>
      </c>
      <c r="U98" s="28">
        <v>0.24464480099708735</v>
      </c>
      <c r="V98" s="28">
        <v>0.22775554003192675</v>
      </c>
      <c r="W98" s="28">
        <v>0.2150871622197596</v>
      </c>
      <c r="X98" s="28">
        <v>0.2200568739070195</v>
      </c>
      <c r="Y98" s="27"/>
      <c r="Z98" s="27"/>
    </row>
    <row r="99" spans="13:26" x14ac:dyDescent="0.25"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3:26" x14ac:dyDescent="0.25"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3:26" x14ac:dyDescent="0.25"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3:26" x14ac:dyDescent="0.25"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3:26" x14ac:dyDescent="0.25"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3:26" x14ac:dyDescent="0.25"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3:26" x14ac:dyDescent="0.25"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8" spans="13:26" x14ac:dyDescent="0.25"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3:26" x14ac:dyDescent="0.25"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3:26" x14ac:dyDescent="0.25"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3:26" x14ac:dyDescent="0.25">
      <c r="M111" s="27"/>
      <c r="N111" s="30" t="s">
        <v>184</v>
      </c>
      <c r="O111" s="30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3:26" x14ac:dyDescent="0.25">
      <c r="M112" s="27"/>
      <c r="N112" s="27"/>
      <c r="O112" s="30">
        <v>2004</v>
      </c>
      <c r="P112" s="30">
        <v>2005</v>
      </c>
      <c r="Q112" s="30">
        <v>2006</v>
      </c>
      <c r="R112" s="30">
        <v>2007</v>
      </c>
      <c r="S112" s="30">
        <v>2008</v>
      </c>
      <c r="T112" s="30">
        <v>2009</v>
      </c>
      <c r="U112" s="30">
        <v>2010</v>
      </c>
      <c r="V112" s="30">
        <v>2011</v>
      </c>
      <c r="W112" s="30">
        <v>2012</v>
      </c>
      <c r="X112" s="30">
        <v>2013</v>
      </c>
      <c r="Y112" s="30">
        <v>2014</v>
      </c>
      <c r="Z112" s="30">
        <v>2015</v>
      </c>
    </row>
    <row r="113" spans="13:26" x14ac:dyDescent="0.25">
      <c r="M113" s="27"/>
      <c r="N113" s="27" t="s">
        <v>185</v>
      </c>
      <c r="O113" s="37">
        <v>8.5527990000000003</v>
      </c>
      <c r="P113" s="37">
        <v>8.9101090000000003</v>
      </c>
      <c r="Q113" s="37">
        <v>9.3305869999999995</v>
      </c>
      <c r="R113" s="37">
        <v>10.232423000000001</v>
      </c>
      <c r="S113" s="37">
        <v>10.195986</v>
      </c>
      <c r="T113" s="37">
        <v>10.183842</v>
      </c>
      <c r="U113" s="37">
        <v>10.548192999999999</v>
      </c>
      <c r="V113" s="37">
        <v>10.57367</v>
      </c>
      <c r="W113" s="37">
        <v>10.665595</v>
      </c>
      <c r="X113" s="37">
        <v>10.954326999999999</v>
      </c>
      <c r="Y113" s="37">
        <v>10.864223000000001</v>
      </c>
      <c r="Z113" s="37">
        <v>11.322673</v>
      </c>
    </row>
    <row r="114" spans="13:26" x14ac:dyDescent="0.25">
      <c r="M114" s="27"/>
      <c r="N114" s="27" t="s">
        <v>186</v>
      </c>
      <c r="O114" s="37">
        <v>4.5640140000000002</v>
      </c>
      <c r="P114" s="37">
        <v>4.704739</v>
      </c>
      <c r="Q114" s="37">
        <v>4.4623220000000003</v>
      </c>
      <c r="R114" s="37">
        <v>5.4116340000000003</v>
      </c>
      <c r="S114" s="37">
        <v>5.0545369999999998</v>
      </c>
      <c r="T114" s="37">
        <v>4.8697749999999997</v>
      </c>
      <c r="U114" s="37">
        <v>5.1418369999999998</v>
      </c>
      <c r="V114" s="37">
        <v>5.7034469999999997</v>
      </c>
      <c r="W114" s="37">
        <v>5.726801</v>
      </c>
      <c r="X114" s="37">
        <v>5.3706519999999998</v>
      </c>
      <c r="Y114" s="37">
        <v>5.9199840000000004</v>
      </c>
      <c r="Z114" s="37">
        <v>5.8745079999999996</v>
      </c>
    </row>
    <row r="115" spans="13:26" x14ac:dyDescent="0.25">
      <c r="M115" s="27"/>
      <c r="N115" s="27" t="s">
        <v>187</v>
      </c>
      <c r="O115" s="37">
        <v>3.988785</v>
      </c>
      <c r="P115" s="37">
        <v>4.2053700000000003</v>
      </c>
      <c r="Q115" s="37">
        <v>4.8682649999999992</v>
      </c>
      <c r="R115" s="37">
        <v>4.8207890000000004</v>
      </c>
      <c r="S115" s="37">
        <v>5.1414489999999997</v>
      </c>
      <c r="T115" s="37">
        <v>5.3140670000000005</v>
      </c>
      <c r="U115" s="37">
        <v>5.4063559999999997</v>
      </c>
      <c r="V115" s="37">
        <v>4.8702230000000002</v>
      </c>
      <c r="W115" s="37">
        <v>4.9387939999999997</v>
      </c>
      <c r="X115" s="37">
        <v>5.5836749999999995</v>
      </c>
      <c r="Y115" s="37">
        <v>4.9442390000000005</v>
      </c>
      <c r="Z115" s="37">
        <v>5.4481650000000004</v>
      </c>
    </row>
    <row r="116" spans="13:26" x14ac:dyDescent="0.25"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3:26" x14ac:dyDescent="0.25"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3:26" x14ac:dyDescent="0.25"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3:26" x14ac:dyDescent="0.25"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3:26" x14ac:dyDescent="0.25"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3:26" x14ac:dyDescent="0.25"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3" spans="13:26" x14ac:dyDescent="0.25"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3:26" x14ac:dyDescent="0.25"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3:26" x14ac:dyDescent="0.25"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3:26" x14ac:dyDescent="0.25">
      <c r="M126" s="27"/>
      <c r="N126" s="27" t="s">
        <v>188</v>
      </c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3:26" x14ac:dyDescent="0.25"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3:26" x14ac:dyDescent="0.25">
      <c r="M128" s="27"/>
      <c r="N128" s="27"/>
      <c r="O128" s="38">
        <v>2010</v>
      </c>
      <c r="P128" s="38">
        <v>2011</v>
      </c>
      <c r="Q128" s="38">
        <v>2012</v>
      </c>
      <c r="R128" s="38">
        <v>2013</v>
      </c>
      <c r="S128" s="38">
        <v>2014</v>
      </c>
      <c r="T128" s="38">
        <v>2015</v>
      </c>
      <c r="U128" s="27"/>
      <c r="V128" s="27"/>
      <c r="W128" s="27"/>
      <c r="X128" s="27"/>
      <c r="Y128" s="27"/>
      <c r="Z128" s="27"/>
    </row>
    <row r="129" spans="13:26" x14ac:dyDescent="0.25">
      <c r="M129" s="27"/>
      <c r="N129" s="27" t="s">
        <v>189</v>
      </c>
      <c r="O129" s="39">
        <v>380.471</v>
      </c>
      <c r="P129" s="39">
        <v>367.65899999999999</v>
      </c>
      <c r="Q129" s="39">
        <v>363.00900000000001</v>
      </c>
      <c r="R129" s="39">
        <v>361.56099999999998</v>
      </c>
      <c r="S129" s="39">
        <v>331.85899999999998</v>
      </c>
      <c r="T129" s="39">
        <v>299.077</v>
      </c>
      <c r="U129" s="27"/>
      <c r="V129" s="27"/>
      <c r="W129" s="27"/>
      <c r="X129" s="27"/>
      <c r="Y129" s="27"/>
      <c r="Z129" s="27"/>
    </row>
    <row r="130" spans="13:26" x14ac:dyDescent="0.25">
      <c r="M130" s="27"/>
      <c r="N130" s="27" t="s">
        <v>190</v>
      </c>
      <c r="O130" s="39">
        <v>616.28099999999995</v>
      </c>
      <c r="P130" s="39">
        <v>716.96799999999996</v>
      </c>
      <c r="Q130" s="39">
        <v>668.19100000000003</v>
      </c>
      <c r="R130" s="39">
        <v>577.11</v>
      </c>
      <c r="S130" s="39">
        <v>665.25400000000002</v>
      </c>
      <c r="T130" s="39">
        <v>650.93399999999997</v>
      </c>
      <c r="U130" s="27"/>
      <c r="V130" s="27"/>
      <c r="W130" s="27"/>
      <c r="X130" s="27"/>
      <c r="Y130" s="27"/>
      <c r="Z130" s="27"/>
    </row>
    <row r="131" spans="13:26" x14ac:dyDescent="0.25">
      <c r="M131" s="27"/>
      <c r="N131" s="27" t="s">
        <v>75</v>
      </c>
      <c r="O131" s="39">
        <v>996.75199999999995</v>
      </c>
      <c r="P131" s="39">
        <v>1084.627</v>
      </c>
      <c r="Q131" s="39">
        <v>1031.2</v>
      </c>
      <c r="R131" s="39">
        <v>938.67100000000005</v>
      </c>
      <c r="S131" s="39">
        <v>997.11300000000006</v>
      </c>
      <c r="T131" s="39">
        <v>950.01099999999997</v>
      </c>
      <c r="U131" s="27"/>
      <c r="V131" s="27"/>
      <c r="W131" s="27"/>
      <c r="X131" s="27"/>
      <c r="Y131" s="27"/>
      <c r="Z131" s="27"/>
    </row>
    <row r="132" spans="13:26" x14ac:dyDescent="0.25"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3:26" x14ac:dyDescent="0.25"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3:26" x14ac:dyDescent="0.25"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3:26" x14ac:dyDescent="0.25"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3:26" x14ac:dyDescent="0.25"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9" spans="13:26" x14ac:dyDescent="0.25"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3:26" x14ac:dyDescent="0.25"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3:26" x14ac:dyDescent="0.25">
      <c r="M141" s="27"/>
      <c r="N141" s="30" t="s">
        <v>191</v>
      </c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3:26" x14ac:dyDescent="0.25">
      <c r="M142" s="27"/>
      <c r="N142" s="27"/>
      <c r="O142" s="40">
        <v>2005</v>
      </c>
      <c r="P142" s="40">
        <v>2006</v>
      </c>
      <c r="Q142" s="40">
        <v>2007</v>
      </c>
      <c r="R142" s="40">
        <v>2008</v>
      </c>
      <c r="S142" s="40">
        <v>2009</v>
      </c>
      <c r="T142" s="40">
        <v>2010</v>
      </c>
      <c r="U142" s="40">
        <v>2011</v>
      </c>
      <c r="V142" s="40">
        <v>2012</v>
      </c>
      <c r="W142" s="40">
        <v>2013</v>
      </c>
      <c r="X142" s="40">
        <v>2014</v>
      </c>
      <c r="Y142" s="40">
        <v>2015</v>
      </c>
      <c r="Z142" s="27"/>
    </row>
    <row r="143" spans="13:26" x14ac:dyDescent="0.25">
      <c r="M143" s="27"/>
      <c r="N143" s="27" t="s">
        <v>192</v>
      </c>
      <c r="O143" s="36">
        <v>2396</v>
      </c>
      <c r="P143" s="36">
        <v>2511</v>
      </c>
      <c r="Q143" s="36">
        <v>2645</v>
      </c>
      <c r="R143" s="36">
        <v>2642</v>
      </c>
      <c r="S143" s="36">
        <v>2680</v>
      </c>
      <c r="T143" s="36">
        <v>2646</v>
      </c>
      <c r="U143" s="36">
        <v>2758</v>
      </c>
      <c r="V143" s="36">
        <v>2678</v>
      </c>
      <c r="W143" s="36">
        <v>2687</v>
      </c>
      <c r="X143" s="36">
        <v>2624</v>
      </c>
      <c r="Y143" s="36">
        <v>2590</v>
      </c>
      <c r="Z143" s="27"/>
    </row>
    <row r="144" spans="13:26" x14ac:dyDescent="0.25">
      <c r="M144" s="27"/>
      <c r="N144" s="27" t="s">
        <v>193</v>
      </c>
      <c r="O144" s="36">
        <v>828</v>
      </c>
      <c r="P144" s="36">
        <v>933</v>
      </c>
      <c r="Q144" s="36">
        <v>944</v>
      </c>
      <c r="R144" s="36">
        <v>943</v>
      </c>
      <c r="S144" s="36">
        <v>976</v>
      </c>
      <c r="T144" s="36">
        <v>952</v>
      </c>
      <c r="U144" s="36">
        <v>849</v>
      </c>
      <c r="V144" s="36">
        <v>835</v>
      </c>
      <c r="W144" s="36">
        <v>902</v>
      </c>
      <c r="X144" s="36">
        <v>802</v>
      </c>
      <c r="Y144" s="36">
        <v>798</v>
      </c>
      <c r="Z144" s="27"/>
    </row>
    <row r="145" spans="13:26" x14ac:dyDescent="0.25"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3:26" x14ac:dyDescent="0.25"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3:26" x14ac:dyDescent="0.25"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3:26" x14ac:dyDescent="0.25"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3:26" x14ac:dyDescent="0.25"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3:26" x14ac:dyDescent="0.25"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3:26" x14ac:dyDescent="0.25"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3:26" x14ac:dyDescent="0.25"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5" spans="13:26" x14ac:dyDescent="0.25"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3:26" x14ac:dyDescent="0.25"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3:26" x14ac:dyDescent="0.25"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3:26" x14ac:dyDescent="0.25"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3:26" x14ac:dyDescent="0.25">
      <c r="M159" s="27"/>
      <c r="N159" s="30" t="s">
        <v>194</v>
      </c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3:26" x14ac:dyDescent="0.25">
      <c r="M160" s="27"/>
      <c r="N160" s="27"/>
      <c r="O160" s="30">
        <v>2010</v>
      </c>
      <c r="P160" s="30">
        <v>2011</v>
      </c>
      <c r="Q160" s="30">
        <v>2012</v>
      </c>
      <c r="R160" s="30">
        <v>2013</v>
      </c>
      <c r="S160" s="30">
        <v>2014</v>
      </c>
      <c r="T160" s="30">
        <v>2015</v>
      </c>
      <c r="U160" s="27"/>
      <c r="V160" s="27"/>
      <c r="W160" s="27"/>
      <c r="X160" s="27"/>
      <c r="Y160" s="27"/>
      <c r="Z160" s="27"/>
    </row>
    <row r="161" spans="13:26" x14ac:dyDescent="0.25">
      <c r="M161" s="27"/>
      <c r="N161" s="27" t="s">
        <v>195</v>
      </c>
      <c r="O161" s="28">
        <v>0.74452554744525545</v>
      </c>
      <c r="P161" s="28">
        <v>0.72388059701492535</v>
      </c>
      <c r="Q161" s="28">
        <v>0.734375</v>
      </c>
      <c r="R161" s="28">
        <v>0.72868217054263562</v>
      </c>
      <c r="S161" s="28">
        <v>0.74789915966386555</v>
      </c>
      <c r="T161" s="28">
        <v>0.73275862068965514</v>
      </c>
      <c r="U161" s="27"/>
      <c r="V161" s="27"/>
      <c r="W161" s="27"/>
      <c r="X161" s="27"/>
      <c r="Y161" s="27"/>
      <c r="Z161" s="27"/>
    </row>
    <row r="162" spans="13:26" x14ac:dyDescent="0.25">
      <c r="M162" s="27"/>
      <c r="N162" s="27" t="s">
        <v>196</v>
      </c>
      <c r="O162" s="28">
        <v>0.55474452554744524</v>
      </c>
      <c r="P162" s="28">
        <v>0.52238805970149249</v>
      </c>
      <c r="Q162" s="28">
        <v>0.640625</v>
      </c>
      <c r="R162" s="28">
        <v>0.64341085271317833</v>
      </c>
      <c r="S162" s="28">
        <v>0.67226890756302526</v>
      </c>
      <c r="T162" s="28">
        <v>0.62068965517241381</v>
      </c>
      <c r="U162" s="27"/>
      <c r="V162" s="27"/>
      <c r="W162" s="27"/>
      <c r="X162" s="27"/>
      <c r="Y162" s="27"/>
      <c r="Z162" s="27"/>
    </row>
    <row r="163" spans="13:26" x14ac:dyDescent="0.25">
      <c r="M163" s="27"/>
      <c r="N163" s="27" t="s">
        <v>197</v>
      </c>
      <c r="O163" s="28">
        <v>0.36496350364963503</v>
      </c>
      <c r="P163" s="28">
        <v>0.43283582089552236</v>
      </c>
      <c r="Q163" s="28">
        <v>0.4296875</v>
      </c>
      <c r="R163" s="28">
        <v>0.46511627906976744</v>
      </c>
      <c r="S163" s="28">
        <v>0.38655462184873951</v>
      </c>
      <c r="T163" s="28">
        <v>0.47413793103448276</v>
      </c>
      <c r="U163" s="27"/>
      <c r="V163" s="27"/>
      <c r="W163" s="27"/>
      <c r="X163" s="27"/>
      <c r="Y163" s="27"/>
      <c r="Z163" s="27"/>
    </row>
    <row r="164" spans="13:26" x14ac:dyDescent="0.25"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3:26" x14ac:dyDescent="0.25"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3:26" x14ac:dyDescent="0.25"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3:26" x14ac:dyDescent="0.25"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3:26" x14ac:dyDescent="0.25"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71" spans="13:26" x14ac:dyDescent="0.25"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3:26" x14ac:dyDescent="0.25"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3:26" x14ac:dyDescent="0.25"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3:26" x14ac:dyDescent="0.25">
      <c r="M174" s="27"/>
      <c r="N174" s="27" t="s">
        <v>198</v>
      </c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3:26" x14ac:dyDescent="0.25">
      <c r="M175" s="27"/>
      <c r="N175" s="27"/>
      <c r="O175" s="30">
        <v>2011</v>
      </c>
      <c r="P175" s="30">
        <v>2012</v>
      </c>
      <c r="Q175" s="30">
        <v>2013</v>
      </c>
      <c r="R175" s="30">
        <v>2014</v>
      </c>
      <c r="S175" s="30">
        <v>2015</v>
      </c>
      <c r="T175" s="27"/>
      <c r="U175" s="27"/>
      <c r="V175" s="27"/>
      <c r="W175" s="27"/>
      <c r="X175" s="27"/>
      <c r="Y175" s="27"/>
      <c r="Z175" s="27"/>
    </row>
    <row r="176" spans="13:26" x14ac:dyDescent="0.25">
      <c r="M176" s="27"/>
      <c r="N176" s="27" t="s">
        <v>199</v>
      </c>
      <c r="O176" s="27">
        <v>175</v>
      </c>
      <c r="P176" s="27">
        <v>192</v>
      </c>
      <c r="Q176" s="27">
        <v>194</v>
      </c>
      <c r="R176" s="27">
        <v>227</v>
      </c>
      <c r="S176" s="27">
        <v>276</v>
      </c>
      <c r="T176" s="27"/>
      <c r="U176" s="27"/>
      <c r="V176" s="27"/>
      <c r="W176" s="27"/>
      <c r="X176" s="27"/>
      <c r="Y176" s="27"/>
      <c r="Z176" s="27"/>
    </row>
    <row r="177" spans="13:26" x14ac:dyDescent="0.25">
      <c r="M177" s="27"/>
      <c r="N177" s="27" t="s">
        <v>200</v>
      </c>
      <c r="O177" s="27">
        <v>188</v>
      </c>
      <c r="P177" s="27">
        <v>163</v>
      </c>
      <c r="Q177" s="27">
        <v>160</v>
      </c>
      <c r="R177" s="27">
        <v>171</v>
      </c>
      <c r="S177" s="27">
        <v>181</v>
      </c>
      <c r="T177" s="27"/>
      <c r="U177" s="27"/>
      <c r="V177" s="27"/>
      <c r="W177" s="27"/>
      <c r="X177" s="27"/>
      <c r="Y177" s="27"/>
      <c r="Z177" s="27"/>
    </row>
    <row r="178" spans="13:26" x14ac:dyDescent="0.25">
      <c r="M178" s="27"/>
      <c r="N178" s="27" t="s">
        <v>201</v>
      </c>
      <c r="O178" s="41"/>
      <c r="P178" s="27">
        <v>51</v>
      </c>
      <c r="Q178" s="27">
        <v>43</v>
      </c>
      <c r="R178" s="27">
        <v>48</v>
      </c>
      <c r="S178" s="27">
        <v>61</v>
      </c>
      <c r="T178" s="27"/>
      <c r="U178" s="27"/>
      <c r="V178" s="27"/>
      <c r="W178" s="27"/>
      <c r="X178" s="27"/>
      <c r="Y178" s="27"/>
      <c r="Z178" s="27"/>
    </row>
    <row r="179" spans="13:26" x14ac:dyDescent="0.25"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3:26" x14ac:dyDescent="0.25"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3:26" x14ac:dyDescent="0.25"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3:26" x14ac:dyDescent="0.25"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3:26" x14ac:dyDescent="0.25"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3:26" x14ac:dyDescent="0.25"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8" spans="13:26" x14ac:dyDescent="0.25"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3:26" x14ac:dyDescent="0.25">
      <c r="M189" s="27"/>
      <c r="N189" s="30" t="s">
        <v>352</v>
      </c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3:26" x14ac:dyDescent="0.25">
      <c r="M190" s="27"/>
      <c r="N190" s="30"/>
      <c r="O190" s="30">
        <v>2015</v>
      </c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3:26" x14ac:dyDescent="0.25">
      <c r="M191" s="27"/>
      <c r="N191" s="27" t="s">
        <v>18</v>
      </c>
      <c r="O191" s="53">
        <v>33.887945999999999</v>
      </c>
      <c r="P191" s="36">
        <v>33887946</v>
      </c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3:26" x14ac:dyDescent="0.25">
      <c r="M192" s="27"/>
      <c r="N192" s="27" t="s">
        <v>17</v>
      </c>
      <c r="O192" s="53">
        <v>10.559207000000001</v>
      </c>
      <c r="P192" s="36">
        <v>10559207</v>
      </c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3:26" x14ac:dyDescent="0.25">
      <c r="M193" s="27"/>
      <c r="N193" s="27" t="s">
        <v>16</v>
      </c>
      <c r="O193" s="53">
        <v>6.7055670000000003</v>
      </c>
      <c r="P193" s="36">
        <v>6705567</v>
      </c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3:26" x14ac:dyDescent="0.25">
      <c r="M194" s="27"/>
      <c r="N194" s="27" t="s">
        <v>15</v>
      </c>
      <c r="O194" s="53">
        <v>3.77969</v>
      </c>
      <c r="P194" s="36">
        <v>3779690</v>
      </c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3:26" x14ac:dyDescent="0.25">
      <c r="M195" s="27"/>
      <c r="N195" s="27" t="s">
        <v>14</v>
      </c>
      <c r="O195" s="53">
        <v>0.77439899999999995</v>
      </c>
      <c r="P195" s="36">
        <v>774399</v>
      </c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3:26" x14ac:dyDescent="0.25"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3:26" x14ac:dyDescent="0.25"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3:26" x14ac:dyDescent="0.25"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3:26" x14ac:dyDescent="0.25"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3:26" x14ac:dyDescent="0.25"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3:26" x14ac:dyDescent="0.25"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4" spans="13:26" x14ac:dyDescent="0.25"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3:26" x14ac:dyDescent="0.25"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3:26" x14ac:dyDescent="0.25"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3:26" x14ac:dyDescent="0.25">
      <c r="M207" s="27"/>
      <c r="N207" s="30" t="s">
        <v>202</v>
      </c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3:26" x14ac:dyDescent="0.25">
      <c r="M208" s="27"/>
      <c r="N208" s="27"/>
      <c r="O208" s="30">
        <v>2005</v>
      </c>
      <c r="P208" s="30">
        <v>2006</v>
      </c>
      <c r="Q208" s="30">
        <v>2007</v>
      </c>
      <c r="R208" s="30">
        <v>2008</v>
      </c>
      <c r="S208" s="30">
        <v>2009</v>
      </c>
      <c r="T208" s="30">
        <v>2010</v>
      </c>
      <c r="U208" s="30">
        <v>2011</v>
      </c>
      <c r="V208" s="30">
        <v>2012</v>
      </c>
      <c r="W208" s="30">
        <v>2013</v>
      </c>
      <c r="X208" s="30">
        <v>2014</v>
      </c>
      <c r="Y208" s="30">
        <v>2015</v>
      </c>
      <c r="Z208" s="27"/>
    </row>
    <row r="209" spans="13:26" x14ac:dyDescent="0.25">
      <c r="M209" s="27"/>
      <c r="N209" s="27" t="s">
        <v>14</v>
      </c>
      <c r="O209" s="36">
        <v>2033</v>
      </c>
      <c r="P209" s="36">
        <v>5245</v>
      </c>
      <c r="Q209" s="36">
        <v>2545</v>
      </c>
      <c r="R209" s="36">
        <v>2829</v>
      </c>
      <c r="S209" s="36">
        <v>1387</v>
      </c>
      <c r="T209" s="36">
        <v>2620</v>
      </c>
      <c r="U209" s="36">
        <v>4369</v>
      </c>
      <c r="V209" s="36">
        <v>3457</v>
      </c>
      <c r="W209" s="36">
        <v>3933</v>
      </c>
      <c r="X209" s="36">
        <v>6150</v>
      </c>
      <c r="Y209" s="36">
        <v>3988</v>
      </c>
      <c r="Z209" s="27"/>
    </row>
    <row r="210" spans="13:26" x14ac:dyDescent="0.25">
      <c r="M210" s="27"/>
      <c r="N210" s="27" t="s">
        <v>15</v>
      </c>
      <c r="O210" s="36">
        <v>313403</v>
      </c>
      <c r="P210" s="36">
        <v>118057</v>
      </c>
      <c r="Q210" s="36">
        <v>78345</v>
      </c>
      <c r="R210" s="36">
        <v>64614</v>
      </c>
      <c r="S210" s="36">
        <v>36691</v>
      </c>
      <c r="T210" s="36">
        <v>29992</v>
      </c>
      <c r="U210" s="36">
        <v>52891</v>
      </c>
      <c r="V210" s="36">
        <v>39830</v>
      </c>
      <c r="W210" s="36">
        <v>26219</v>
      </c>
      <c r="X210" s="36">
        <v>46455</v>
      </c>
      <c r="Y210" s="36">
        <v>35704</v>
      </c>
      <c r="Z210" s="27"/>
    </row>
    <row r="211" spans="13:26" x14ac:dyDescent="0.25">
      <c r="M211" s="27"/>
      <c r="N211" s="27" t="s">
        <v>16</v>
      </c>
      <c r="O211" s="36"/>
      <c r="P211" s="36"/>
      <c r="Q211" s="36">
        <v>29620</v>
      </c>
      <c r="R211" s="36">
        <v>42090</v>
      </c>
      <c r="S211" s="36">
        <v>104473</v>
      </c>
      <c r="T211" s="36">
        <v>124834</v>
      </c>
      <c r="U211" s="36">
        <v>68235</v>
      </c>
      <c r="V211" s="36">
        <v>224014</v>
      </c>
      <c r="W211" s="36">
        <v>185046</v>
      </c>
      <c r="X211" s="36">
        <v>120318</v>
      </c>
      <c r="Y211" s="36">
        <v>360581</v>
      </c>
      <c r="Z211" s="27"/>
    </row>
    <row r="212" spans="13:26" x14ac:dyDescent="0.25">
      <c r="M212" s="27"/>
      <c r="N212" s="27" t="s">
        <v>17</v>
      </c>
      <c r="O212" s="36">
        <v>92898</v>
      </c>
      <c r="P212" s="36">
        <v>203090</v>
      </c>
      <c r="Q212" s="36">
        <v>194175</v>
      </c>
      <c r="R212" s="36">
        <v>235569</v>
      </c>
      <c r="S212" s="36">
        <v>114690</v>
      </c>
      <c r="T212" s="36">
        <v>116735</v>
      </c>
      <c r="U212" s="36">
        <v>189885</v>
      </c>
      <c r="V212" s="36">
        <v>97300</v>
      </c>
      <c r="W212" s="36">
        <v>94098</v>
      </c>
      <c r="X212" s="36">
        <v>113374</v>
      </c>
      <c r="Y212" s="36">
        <v>124426</v>
      </c>
      <c r="Z212" s="27"/>
    </row>
    <row r="213" spans="13:26" x14ac:dyDescent="0.25"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3:26" x14ac:dyDescent="0.25"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3:26" x14ac:dyDescent="0.25"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3:26" x14ac:dyDescent="0.25"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3:26" x14ac:dyDescent="0.25"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3:26" x14ac:dyDescent="0.25"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22" spans="13:26" x14ac:dyDescent="0.25"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3:26" x14ac:dyDescent="0.25"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3:26" x14ac:dyDescent="0.25"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3:26" x14ac:dyDescent="0.25"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3:26" x14ac:dyDescent="0.25"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3:26" x14ac:dyDescent="0.25">
      <c r="M227" s="27"/>
      <c r="N227" s="30" t="s">
        <v>202</v>
      </c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3:26" x14ac:dyDescent="0.25">
      <c r="M228" s="27"/>
      <c r="N228" s="27"/>
      <c r="O228" s="30">
        <v>2005</v>
      </c>
      <c r="P228" s="30">
        <v>2006</v>
      </c>
      <c r="Q228" s="30">
        <v>2007</v>
      </c>
      <c r="R228" s="30">
        <v>2008</v>
      </c>
      <c r="S228" s="30">
        <v>2009</v>
      </c>
      <c r="T228" s="30">
        <v>2010</v>
      </c>
      <c r="U228" s="30">
        <v>2011</v>
      </c>
      <c r="V228" s="30">
        <v>2012</v>
      </c>
      <c r="W228" s="30">
        <v>2013</v>
      </c>
      <c r="X228" s="30">
        <v>2014</v>
      </c>
      <c r="Y228" s="30">
        <v>2015</v>
      </c>
      <c r="Z228" s="27"/>
    </row>
    <row r="229" spans="13:26" x14ac:dyDescent="0.25">
      <c r="M229" s="27"/>
      <c r="N229" s="27" t="s">
        <v>18</v>
      </c>
      <c r="O229" s="36">
        <v>596757</v>
      </c>
      <c r="P229" s="36">
        <v>1064155</v>
      </c>
      <c r="Q229" s="36">
        <v>517467</v>
      </c>
      <c r="R229" s="36">
        <v>5747434</v>
      </c>
      <c r="S229" s="36">
        <v>1034561</v>
      </c>
      <c r="T229" s="36">
        <v>465237</v>
      </c>
      <c r="U229" s="36">
        <v>4369990</v>
      </c>
      <c r="V229" s="36">
        <v>1572885</v>
      </c>
      <c r="W229" s="36">
        <v>201813</v>
      </c>
      <c r="X229" s="36">
        <v>454896</v>
      </c>
      <c r="Y229" s="36">
        <v>1794324</v>
      </c>
      <c r="Z229" s="27"/>
    </row>
    <row r="230" spans="13:26" x14ac:dyDescent="0.25"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3:26" x14ac:dyDescent="0.25"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3:26" x14ac:dyDescent="0.25"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3:26" x14ac:dyDescent="0.25"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3:26" x14ac:dyDescent="0.25"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3:26" x14ac:dyDescent="0.25"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7" spans="13:26" x14ac:dyDescent="0.25"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3:26" x14ac:dyDescent="0.25"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3:26" x14ac:dyDescent="0.25"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3:26" x14ac:dyDescent="0.25"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3:26" x14ac:dyDescent="0.25">
      <c r="M241" s="27"/>
      <c r="N241" s="30" t="s">
        <v>203</v>
      </c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3:26" x14ac:dyDescent="0.25">
      <c r="M242" s="27"/>
      <c r="N242" s="30"/>
      <c r="O242" s="30">
        <v>2010</v>
      </c>
      <c r="P242" s="30">
        <v>2011</v>
      </c>
      <c r="Q242" s="30">
        <v>2012</v>
      </c>
      <c r="R242" s="30">
        <v>2013</v>
      </c>
      <c r="S242" s="30">
        <v>2014</v>
      </c>
      <c r="T242" s="30">
        <v>2015</v>
      </c>
      <c r="U242" s="27"/>
      <c r="V242" s="27"/>
      <c r="W242" s="27"/>
      <c r="X242" s="27"/>
      <c r="Y242" s="27"/>
      <c r="Z242" s="27"/>
    </row>
    <row r="243" spans="13:26" x14ac:dyDescent="0.25">
      <c r="M243" s="27"/>
      <c r="N243" s="30" t="s">
        <v>204</v>
      </c>
      <c r="O243" s="28">
        <v>0.1020800728475335</v>
      </c>
      <c r="P243" s="28">
        <v>0.11500454742469544</v>
      </c>
      <c r="Q243" s="28">
        <v>0.12106850791080648</v>
      </c>
      <c r="R243" s="28">
        <v>0.11620595919654417</v>
      </c>
      <c r="S243" s="28">
        <v>0.16332930646646537</v>
      </c>
      <c r="T243" s="28">
        <v>0.16387254630304238</v>
      </c>
      <c r="U243" s="27"/>
      <c r="V243" s="27"/>
      <c r="W243" s="27"/>
      <c r="X243" s="27"/>
      <c r="Y243" s="27"/>
      <c r="Z243" s="27"/>
    </row>
    <row r="244" spans="13:26" x14ac:dyDescent="0.25">
      <c r="M244" s="27"/>
      <c r="N244" s="30" t="s">
        <v>205</v>
      </c>
      <c r="O244" s="28">
        <v>7.7482021122792538E-2</v>
      </c>
      <c r="P244" s="28">
        <v>8.0173481009385095E-2</v>
      </c>
      <c r="Q244" s="28">
        <v>7.3733020564880375E-2</v>
      </c>
      <c r="R244" s="28">
        <v>8.5565569344310588E-2</v>
      </c>
      <c r="S244" s="28">
        <v>8.9871570046203136E-2</v>
      </c>
      <c r="T244" s="28">
        <v>9.1592095903363396E-2</v>
      </c>
      <c r="U244" s="27"/>
      <c r="V244" s="27"/>
      <c r="W244" s="27"/>
      <c r="X244" s="27"/>
      <c r="Y244" s="27"/>
      <c r="Z244" s="27"/>
    </row>
    <row r="245" spans="13:26" x14ac:dyDescent="0.25">
      <c r="M245" s="27"/>
      <c r="N245" s="30" t="s">
        <v>206</v>
      </c>
      <c r="O245" s="28">
        <v>4.3549489600242283E-2</v>
      </c>
      <c r="P245" s="28">
        <v>4.1199954113039929E-2</v>
      </c>
      <c r="Q245" s="28">
        <v>3.7408716682301106E-2</v>
      </c>
      <c r="R245" s="28">
        <v>4.8156168937471003E-2</v>
      </c>
      <c r="S245" s="28">
        <v>4.4652621461497559E-2</v>
      </c>
      <c r="T245" s="28">
        <v>4.7222661414769725E-2</v>
      </c>
      <c r="U245" s="27"/>
      <c r="V245" s="27"/>
      <c r="W245" s="27"/>
      <c r="X245" s="27"/>
      <c r="Y245" s="27"/>
      <c r="Z245" s="27"/>
    </row>
    <row r="246" spans="13:26" x14ac:dyDescent="0.25">
      <c r="M246" s="27"/>
      <c r="N246" s="30"/>
      <c r="O246" s="36"/>
      <c r="P246" s="36"/>
      <c r="Q246" s="36"/>
      <c r="R246" s="36"/>
      <c r="S246" s="36"/>
      <c r="T246" s="36"/>
      <c r="U246" s="27"/>
      <c r="V246" s="27"/>
      <c r="W246" s="27"/>
      <c r="X246" s="27"/>
      <c r="Y246" s="27"/>
      <c r="Z246" s="27"/>
    </row>
    <row r="247" spans="13:26" x14ac:dyDescent="0.25"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3:26" x14ac:dyDescent="0.25"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3:26" x14ac:dyDescent="0.25"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3:26" x14ac:dyDescent="0.25"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4" spans="13:26" x14ac:dyDescent="0.25"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3:26" x14ac:dyDescent="0.25"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3:26" x14ac:dyDescent="0.25"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3:26" x14ac:dyDescent="0.25"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3:26" x14ac:dyDescent="0.25">
      <c r="M258" s="27"/>
      <c r="N258" s="30" t="s">
        <v>207</v>
      </c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3:26" x14ac:dyDescent="0.25">
      <c r="M259" s="27"/>
      <c r="N259" s="27"/>
      <c r="O259" s="30">
        <v>2010</v>
      </c>
      <c r="P259" s="30">
        <v>2011</v>
      </c>
      <c r="Q259" s="30">
        <v>2012</v>
      </c>
      <c r="R259" s="30">
        <v>2013</v>
      </c>
      <c r="S259" s="30">
        <v>2014</v>
      </c>
      <c r="T259" s="30">
        <v>2015</v>
      </c>
      <c r="U259" s="27"/>
      <c r="V259" s="27"/>
      <c r="W259" s="27"/>
      <c r="X259" s="27"/>
      <c r="Y259" s="27"/>
      <c r="Z259" s="27"/>
    </row>
    <row r="260" spans="13:26" x14ac:dyDescent="0.25">
      <c r="M260" s="27"/>
      <c r="N260" s="30" t="s">
        <v>204</v>
      </c>
      <c r="O260" s="28">
        <v>0.13079144491530112</v>
      </c>
      <c r="P260" s="28">
        <v>0.10614337496093039</v>
      </c>
      <c r="Q260" s="28">
        <v>0.12152813897846666</v>
      </c>
      <c r="R260" s="28">
        <v>0.12253226938430392</v>
      </c>
      <c r="S260" s="28">
        <v>0.35196757615448143</v>
      </c>
      <c r="T260" s="28">
        <v>0.37548214809161684</v>
      </c>
      <c r="U260" s="27"/>
      <c r="V260" s="27"/>
      <c r="W260" s="27"/>
      <c r="X260" s="27"/>
      <c r="Y260" s="27"/>
      <c r="Z260" s="27"/>
    </row>
    <row r="261" spans="13:26" x14ac:dyDescent="0.25">
      <c r="M261" s="27"/>
      <c r="N261" s="30" t="s">
        <v>205</v>
      </c>
      <c r="O261" s="28">
        <v>0.15875369278261542</v>
      </c>
      <c r="P261" s="28">
        <v>0.14177952146145986</v>
      </c>
      <c r="Q261" s="28">
        <v>0.14346891362391206</v>
      </c>
      <c r="R261" s="28">
        <v>0.14818871468018044</v>
      </c>
      <c r="S261" s="28">
        <v>0.20870877979243269</v>
      </c>
      <c r="T261" s="28">
        <v>0.2341157465337636</v>
      </c>
      <c r="U261" s="27"/>
      <c r="V261" s="27"/>
      <c r="W261" s="27"/>
      <c r="X261" s="27"/>
      <c r="Y261" s="27"/>
      <c r="Z261" s="27"/>
    </row>
    <row r="262" spans="13:26" x14ac:dyDescent="0.25">
      <c r="M262" s="27"/>
      <c r="N262" s="30" t="s">
        <v>206</v>
      </c>
      <c r="O262" s="28">
        <v>1.9382821230595603E-2</v>
      </c>
      <c r="P262" s="28">
        <v>2.8660375099326216E-2</v>
      </c>
      <c r="Q262" s="28">
        <v>4.4541824150167018E-2</v>
      </c>
      <c r="R262" s="28">
        <v>5.5829418404606666E-2</v>
      </c>
      <c r="S262" s="28">
        <v>5.7346652148526883E-2</v>
      </c>
      <c r="T262" s="28">
        <v>7.6189406236320034E-2</v>
      </c>
      <c r="U262" s="27"/>
      <c r="V262" s="27"/>
      <c r="W262" s="27"/>
      <c r="X262" s="27"/>
      <c r="Y262" s="27"/>
      <c r="Z262" s="27"/>
    </row>
    <row r="263" spans="13:26" x14ac:dyDescent="0.25">
      <c r="M263" s="27"/>
      <c r="N263" s="30" t="s">
        <v>75</v>
      </c>
      <c r="O263" s="42">
        <v>451895</v>
      </c>
      <c r="P263" s="42">
        <v>643083</v>
      </c>
      <c r="Q263" s="42">
        <v>692136</v>
      </c>
      <c r="R263" s="42">
        <v>716701</v>
      </c>
      <c r="S263" s="42">
        <v>760428</v>
      </c>
      <c r="T263" s="42">
        <v>774399</v>
      </c>
      <c r="U263" s="27"/>
      <c r="V263" s="27"/>
      <c r="W263" s="27"/>
      <c r="X263" s="27"/>
      <c r="Y263" s="27"/>
      <c r="Z263" s="27"/>
    </row>
    <row r="264" spans="13:26" x14ac:dyDescent="0.25"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3:26" x14ac:dyDescent="0.25"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3:26" x14ac:dyDescent="0.25"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3:26" x14ac:dyDescent="0.25"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70" spans="13:26" x14ac:dyDescent="0.25"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3:26" x14ac:dyDescent="0.25"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3:26" x14ac:dyDescent="0.25"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3:26" x14ac:dyDescent="0.25"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3:26" x14ac:dyDescent="0.25">
      <c r="M274" s="27"/>
      <c r="N274" s="30" t="s">
        <v>208</v>
      </c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3:26" x14ac:dyDescent="0.25">
      <c r="M275" s="27"/>
      <c r="N275" s="27"/>
      <c r="O275" s="30">
        <v>2010</v>
      </c>
      <c r="P275" s="30">
        <v>2011</v>
      </c>
      <c r="Q275" s="30">
        <v>2012</v>
      </c>
      <c r="R275" s="30">
        <v>2013</v>
      </c>
      <c r="S275" s="30">
        <v>2014</v>
      </c>
      <c r="T275" s="30">
        <v>2015</v>
      </c>
      <c r="U275" s="27"/>
      <c r="V275" s="27"/>
      <c r="W275" s="27"/>
      <c r="X275" s="27"/>
      <c r="Y275" s="27"/>
      <c r="Z275" s="27"/>
    </row>
    <row r="276" spans="13:26" x14ac:dyDescent="0.25">
      <c r="M276" s="27"/>
      <c r="N276" s="30" t="s">
        <v>204</v>
      </c>
      <c r="O276" s="28">
        <v>0.35940909128907045</v>
      </c>
      <c r="P276" s="28">
        <v>0.38206044474106354</v>
      </c>
      <c r="Q276" s="28">
        <v>0.37070775263080741</v>
      </c>
      <c r="R276" s="28">
        <v>0.39770214920203112</v>
      </c>
      <c r="S276" s="28">
        <v>0.50368542164175845</v>
      </c>
      <c r="T276" s="28">
        <v>0.56782857853421842</v>
      </c>
      <c r="U276" s="27"/>
      <c r="V276" s="27"/>
      <c r="W276" s="27"/>
      <c r="X276" s="27"/>
      <c r="Y276" s="27"/>
      <c r="Z276" s="27"/>
    </row>
    <row r="277" spans="13:26" x14ac:dyDescent="0.25">
      <c r="M277" s="27"/>
      <c r="N277" s="30" t="s">
        <v>205</v>
      </c>
      <c r="O277" s="28">
        <v>0.15804258354673406</v>
      </c>
      <c r="P277" s="28">
        <v>0.1796119817642404</v>
      </c>
      <c r="Q277" s="28">
        <v>0.19706764869753787</v>
      </c>
      <c r="R277" s="28">
        <v>0.21844944957860071</v>
      </c>
      <c r="S277" s="28">
        <v>0.29951812446185527</v>
      </c>
      <c r="T277" s="28">
        <v>0.33074643687709837</v>
      </c>
      <c r="U277" s="27"/>
      <c r="V277" s="27"/>
      <c r="W277" s="27"/>
      <c r="X277" s="27"/>
      <c r="Y277" s="27"/>
      <c r="Z277" s="27"/>
    </row>
    <row r="278" spans="13:26" x14ac:dyDescent="0.25">
      <c r="M278" s="27"/>
      <c r="N278" s="30" t="s">
        <v>206</v>
      </c>
      <c r="O278" s="28">
        <v>6.3231913417356095E-2</v>
      </c>
      <c r="P278" s="28">
        <v>8.5095383429213037E-2</v>
      </c>
      <c r="Q278" s="28">
        <v>9.6372766723996306E-2</v>
      </c>
      <c r="R278" s="28">
        <v>0.10189164986463614</v>
      </c>
      <c r="S278" s="28">
        <v>0.15976361782708928</v>
      </c>
      <c r="T278" s="28">
        <v>0.17932184914635857</v>
      </c>
      <c r="U278" s="27"/>
      <c r="V278" s="27"/>
      <c r="W278" s="27"/>
      <c r="X278" s="27"/>
      <c r="Y278" s="27"/>
      <c r="Z278" s="27"/>
    </row>
    <row r="279" spans="13:26" x14ac:dyDescent="0.25">
      <c r="M279" s="27"/>
      <c r="N279" s="30" t="s">
        <v>75</v>
      </c>
      <c r="O279" s="42">
        <v>3588710</v>
      </c>
      <c r="P279" s="42">
        <v>3590089</v>
      </c>
      <c r="Q279" s="42">
        <v>3594999</v>
      </c>
      <c r="R279" s="42">
        <v>3658288</v>
      </c>
      <c r="S279" s="42">
        <v>3773381</v>
      </c>
      <c r="T279" s="42">
        <v>3779690</v>
      </c>
      <c r="U279" s="27"/>
      <c r="V279" s="27"/>
      <c r="W279" s="27"/>
      <c r="X279" s="27"/>
      <c r="Y279" s="27"/>
      <c r="Z279" s="27"/>
    </row>
    <row r="280" spans="13:26" x14ac:dyDescent="0.25"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3:26" x14ac:dyDescent="0.25"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3:26" x14ac:dyDescent="0.25"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7" spans="13:26" x14ac:dyDescent="0.25"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3:26" x14ac:dyDescent="0.25"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3:26" x14ac:dyDescent="0.25"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3:26" x14ac:dyDescent="0.25">
      <c r="M290" s="27"/>
      <c r="N290" s="30" t="s">
        <v>209</v>
      </c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3:26" x14ac:dyDescent="0.25">
      <c r="M291" s="27"/>
      <c r="N291" s="30"/>
      <c r="O291" s="30">
        <v>2010</v>
      </c>
      <c r="P291" s="30">
        <v>2011</v>
      </c>
      <c r="Q291" s="30">
        <v>2012</v>
      </c>
      <c r="R291" s="30">
        <v>2013</v>
      </c>
      <c r="S291" s="30">
        <v>2014</v>
      </c>
      <c r="T291" s="30">
        <v>2015</v>
      </c>
      <c r="U291" s="27"/>
      <c r="V291" s="27"/>
      <c r="W291" s="27"/>
      <c r="X291" s="27"/>
      <c r="Y291" s="27"/>
      <c r="Z291" s="27"/>
    </row>
    <row r="292" spans="13:26" x14ac:dyDescent="0.25">
      <c r="M292" s="27"/>
      <c r="N292" s="30" t="s">
        <v>204</v>
      </c>
      <c r="O292" s="28">
        <v>0.56532393319246144</v>
      </c>
      <c r="P292" s="28">
        <v>0.62394627807070113</v>
      </c>
      <c r="Q292" s="28">
        <v>0.63832854489611912</v>
      </c>
      <c r="R292" s="28">
        <v>0.65584152165421794</v>
      </c>
      <c r="S292" s="28">
        <v>0.8008499870261655</v>
      </c>
      <c r="T292" s="28">
        <v>0.82828372306174858</v>
      </c>
      <c r="U292" s="27"/>
      <c r="V292" s="27"/>
      <c r="W292" s="27"/>
      <c r="X292" s="27"/>
      <c r="Y292" s="27"/>
      <c r="Z292" s="27"/>
    </row>
    <row r="293" spans="13:26" x14ac:dyDescent="0.25">
      <c r="M293" s="27"/>
      <c r="N293" s="30" t="s">
        <v>205</v>
      </c>
      <c r="O293" s="28">
        <v>1.7775565884953774E-2</v>
      </c>
      <c r="P293" s="28">
        <v>1.8858359129770318E-2</v>
      </c>
      <c r="Q293" s="28">
        <v>1.8615989276501065E-2</v>
      </c>
      <c r="R293" s="28">
        <v>1.8437485632689047E-2</v>
      </c>
      <c r="S293" s="28">
        <v>0.72665273023199606</v>
      </c>
      <c r="T293" s="28">
        <v>0.72757933818273679</v>
      </c>
      <c r="U293" s="27"/>
      <c r="V293" s="27"/>
      <c r="W293" s="27"/>
      <c r="X293" s="27"/>
      <c r="Y293" s="27"/>
      <c r="Z293" s="27"/>
    </row>
    <row r="294" spans="13:26" x14ac:dyDescent="0.25">
      <c r="M294" s="27"/>
      <c r="N294" s="30" t="s">
        <v>206</v>
      </c>
      <c r="O294" s="28">
        <v>1.3707428788869861E-2</v>
      </c>
      <c r="P294" s="28">
        <v>1.2649433577029794E-2</v>
      </c>
      <c r="Q294" s="28">
        <v>1.3570557023034476E-2</v>
      </c>
      <c r="R294" s="28">
        <v>1.4397446086122347E-2</v>
      </c>
      <c r="S294" s="28">
        <v>0.63456906940190072</v>
      </c>
      <c r="T294" s="28">
        <v>0.70675753444861555</v>
      </c>
      <c r="U294" s="27"/>
      <c r="V294" s="27"/>
      <c r="W294" s="27"/>
      <c r="X294" s="27"/>
      <c r="Y294" s="27"/>
      <c r="Z294" s="27"/>
    </row>
    <row r="295" spans="13:26" x14ac:dyDescent="0.25">
      <c r="M295" s="27"/>
      <c r="N295" s="30" t="s">
        <v>75</v>
      </c>
      <c r="O295" s="42">
        <v>4404473</v>
      </c>
      <c r="P295" s="42">
        <v>4611748</v>
      </c>
      <c r="Q295" s="42">
        <v>4922274</v>
      </c>
      <c r="R295" s="42">
        <v>5176682</v>
      </c>
      <c r="S295" s="42">
        <v>6347391</v>
      </c>
      <c r="T295" s="42">
        <v>6705567</v>
      </c>
      <c r="U295" s="30"/>
      <c r="V295" s="27"/>
      <c r="W295" s="27"/>
      <c r="X295" s="27"/>
      <c r="Y295" s="27"/>
      <c r="Z295" s="27"/>
    </row>
    <row r="296" spans="13:26" x14ac:dyDescent="0.25"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3:26" x14ac:dyDescent="0.25"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3:26" x14ac:dyDescent="0.25"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3:26" x14ac:dyDescent="0.25"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3:26" x14ac:dyDescent="0.25"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3" spans="13:26" x14ac:dyDescent="0.25"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3:26" x14ac:dyDescent="0.25"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3:26" x14ac:dyDescent="0.25">
      <c r="M305" s="27"/>
      <c r="N305" s="30" t="s">
        <v>210</v>
      </c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3:26" x14ac:dyDescent="0.25">
      <c r="M306" s="27"/>
      <c r="N306" s="27"/>
      <c r="O306" s="30">
        <v>2010</v>
      </c>
      <c r="P306" s="30">
        <v>2011</v>
      </c>
      <c r="Q306" s="30">
        <v>2012</v>
      </c>
      <c r="R306" s="30">
        <v>2013</v>
      </c>
      <c r="S306" s="30">
        <v>2014</v>
      </c>
      <c r="T306" s="30">
        <v>2015</v>
      </c>
      <c r="U306" s="27"/>
      <c r="V306" s="27"/>
      <c r="W306" s="27"/>
      <c r="X306" s="27"/>
      <c r="Y306" s="27"/>
      <c r="Z306" s="27"/>
    </row>
    <row r="307" spans="13:26" x14ac:dyDescent="0.25">
      <c r="M307" s="27"/>
      <c r="N307" s="30" t="s">
        <v>204</v>
      </c>
      <c r="O307" s="28">
        <v>0.4925021603025358</v>
      </c>
      <c r="P307" s="28">
        <v>0.48946903075589848</v>
      </c>
      <c r="Q307" s="28">
        <v>0.50542179441551471</v>
      </c>
      <c r="R307" s="28">
        <v>0.51586827423121928</v>
      </c>
      <c r="S307" s="28">
        <v>0.506344025493913</v>
      </c>
      <c r="T307" s="28">
        <v>0.50893793444905477</v>
      </c>
      <c r="U307" s="27"/>
      <c r="V307" s="27"/>
      <c r="W307" s="27"/>
      <c r="X307" s="27"/>
      <c r="Y307" s="27"/>
      <c r="Z307" s="27"/>
    </row>
    <row r="308" spans="13:26" x14ac:dyDescent="0.25">
      <c r="M308" s="27"/>
      <c r="N308" s="30" t="s">
        <v>205</v>
      </c>
      <c r="O308" s="28">
        <v>1.2019831883704441E-2</v>
      </c>
      <c r="P308" s="28">
        <v>1.1567120824249951E-2</v>
      </c>
      <c r="Q308" s="28">
        <v>1.2105526261566702E-2</v>
      </c>
      <c r="R308" s="28">
        <v>1.2487824300898792E-2</v>
      </c>
      <c r="S308" s="28">
        <v>0.18946572528988925</v>
      </c>
      <c r="T308" s="28">
        <v>0.20257648135887477</v>
      </c>
      <c r="U308" s="27"/>
      <c r="V308" s="27"/>
      <c r="W308" s="27"/>
      <c r="X308" s="27"/>
      <c r="Y308" s="27"/>
      <c r="Z308" s="27"/>
    </row>
    <row r="309" spans="13:26" x14ac:dyDescent="0.25">
      <c r="M309" s="27"/>
      <c r="N309" s="30" t="s">
        <v>206</v>
      </c>
      <c r="O309" s="28">
        <v>1.0414461614229494E-3</v>
      </c>
      <c r="P309" s="28">
        <v>1.278594282100331E-3</v>
      </c>
      <c r="Q309" s="28">
        <v>1.4555938510720664E-3</v>
      </c>
      <c r="R309" s="28">
        <v>2.2270239823640524E-3</v>
      </c>
      <c r="S309" s="28">
        <v>0.10838313241772173</v>
      </c>
      <c r="T309" s="28">
        <v>0.18552273859201737</v>
      </c>
      <c r="U309" s="27"/>
      <c r="V309" s="27"/>
      <c r="W309" s="27"/>
      <c r="X309" s="27"/>
      <c r="Y309" s="27"/>
      <c r="Z309" s="27"/>
    </row>
    <row r="310" spans="13:26" x14ac:dyDescent="0.25">
      <c r="M310" s="27"/>
      <c r="N310" s="30" t="s">
        <v>75</v>
      </c>
      <c r="O310" s="42">
        <v>9953467</v>
      </c>
      <c r="P310" s="42">
        <v>10138478</v>
      </c>
      <c r="Q310" s="42">
        <v>10250112</v>
      </c>
      <c r="R310" s="42">
        <v>10297150</v>
      </c>
      <c r="S310" s="42">
        <v>10440453</v>
      </c>
      <c r="T310" s="42">
        <v>10559207</v>
      </c>
      <c r="U310" s="27"/>
      <c r="V310" s="27"/>
      <c r="W310" s="27"/>
      <c r="X310" s="27"/>
      <c r="Y310" s="27"/>
      <c r="Z310" s="27"/>
    </row>
    <row r="311" spans="13:26" x14ac:dyDescent="0.25"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3:26" x14ac:dyDescent="0.25"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3:26" x14ac:dyDescent="0.25"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3:26" x14ac:dyDescent="0.25"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3:26" x14ac:dyDescent="0.25"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3:26" x14ac:dyDescent="0.25"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9" spans="13:26" x14ac:dyDescent="0.25"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3:26" x14ac:dyDescent="0.25"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x14ac:dyDescent="0.25"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x14ac:dyDescent="0.25">
      <c r="M322" s="27"/>
      <c r="N322" s="27"/>
      <c r="O322" s="30">
        <v>2009</v>
      </c>
      <c r="P322" s="30">
        <v>2010</v>
      </c>
      <c r="Q322" s="30">
        <v>2011</v>
      </c>
      <c r="R322" s="30">
        <v>2012</v>
      </c>
      <c r="S322" s="30">
        <v>2013</v>
      </c>
      <c r="T322" s="30">
        <v>2014</v>
      </c>
      <c r="U322" s="30">
        <v>2015</v>
      </c>
      <c r="V322" s="27"/>
      <c r="W322" s="27"/>
      <c r="X322" s="27"/>
      <c r="Y322" s="27"/>
      <c r="Z322" s="27"/>
    </row>
    <row r="323" spans="1:26" x14ac:dyDescent="0.25">
      <c r="M323" s="27"/>
      <c r="N323" s="27" t="s">
        <v>211</v>
      </c>
      <c r="O323" s="43">
        <v>81109</v>
      </c>
      <c r="P323" s="43">
        <v>202621</v>
      </c>
      <c r="Q323" s="43">
        <v>376339</v>
      </c>
      <c r="R323" s="43">
        <v>741247</v>
      </c>
      <c r="S323" s="43">
        <v>1257894</v>
      </c>
      <c r="T323" s="43">
        <v>1562942</v>
      </c>
      <c r="U323" s="43">
        <v>1301257</v>
      </c>
      <c r="V323" s="27"/>
      <c r="W323" s="27"/>
      <c r="X323" s="27"/>
      <c r="Y323" s="27"/>
      <c r="Z323" s="27"/>
    </row>
    <row r="324" spans="1:26" x14ac:dyDescent="0.25"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x14ac:dyDescent="0.25"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x14ac:dyDescent="0.25"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x14ac:dyDescent="0.25"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x14ac:dyDescent="0.25"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x14ac:dyDescent="0.25"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x14ac:dyDescent="0.25"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x14ac:dyDescent="0.25"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x14ac:dyDescent="0.25"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4" spans="1:26" ht="84.75" customHeight="1" x14ac:dyDescent="0.4">
      <c r="A334" s="46" t="s">
        <v>218</v>
      </c>
    </row>
    <row r="336" spans="1:26" x14ac:dyDescent="0.25"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3:26" x14ac:dyDescent="0.25"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3:26" x14ac:dyDescent="0.25"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3:26" x14ac:dyDescent="0.25">
      <c r="M339" s="27"/>
      <c r="N339" s="30" t="s">
        <v>207</v>
      </c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3:26" x14ac:dyDescent="0.25">
      <c r="M340" s="27"/>
      <c r="N340" s="27"/>
      <c r="O340" s="30">
        <v>2015</v>
      </c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3:26" x14ac:dyDescent="0.25">
      <c r="M341" s="27"/>
      <c r="N341" s="27" t="s">
        <v>212</v>
      </c>
      <c r="O341" s="28">
        <v>2.3804640760124954E-2</v>
      </c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3:26" x14ac:dyDescent="0.25">
      <c r="M342" s="27"/>
      <c r="N342" s="27" t="s">
        <v>213</v>
      </c>
      <c r="O342" s="28">
        <v>0.67851063857262206</v>
      </c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3:26" x14ac:dyDescent="0.25">
      <c r="M343" s="27"/>
      <c r="N343" s="27" t="s">
        <v>214</v>
      </c>
      <c r="O343" s="28">
        <v>0.20829094562363848</v>
      </c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3:26" x14ac:dyDescent="0.25">
      <c r="M344" s="27"/>
      <c r="N344" s="27" t="s">
        <v>215</v>
      </c>
      <c r="O344" s="28">
        <v>3.7134564998146949E-2</v>
      </c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3:26" x14ac:dyDescent="0.25">
      <c r="M345" s="27"/>
      <c r="N345" s="27" t="s">
        <v>216</v>
      </c>
      <c r="O345" s="28">
        <v>5.2259210045467519E-2</v>
      </c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3:26" x14ac:dyDescent="0.25">
      <c r="M346" s="27"/>
      <c r="N346" s="27"/>
      <c r="O346" s="28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3:26" x14ac:dyDescent="0.25">
      <c r="M347" s="27"/>
      <c r="N347" s="27"/>
      <c r="O347" s="28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3:26" x14ac:dyDescent="0.25">
      <c r="M348" s="27"/>
      <c r="N348" s="27"/>
      <c r="O348" s="28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3:26" x14ac:dyDescent="0.25">
      <c r="M349" s="27"/>
      <c r="N349" s="27"/>
      <c r="O349" s="28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3:26" x14ac:dyDescent="0.25"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3:26" x14ac:dyDescent="0.25"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3" spans="13:26" x14ac:dyDescent="0.25"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3:26" x14ac:dyDescent="0.25">
      <c r="M354" s="27"/>
      <c r="N354" s="30" t="s">
        <v>208</v>
      </c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3:26" x14ac:dyDescent="0.25">
      <c r="M355" s="27"/>
      <c r="N355" s="27"/>
      <c r="O355" s="30">
        <v>2015</v>
      </c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3:26" x14ac:dyDescent="0.25">
      <c r="M356" s="27"/>
      <c r="N356" s="27" t="s">
        <v>212</v>
      </c>
      <c r="O356" s="28">
        <v>0.29759621027121269</v>
      </c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3:26" x14ac:dyDescent="0.25">
      <c r="M357" s="27"/>
      <c r="N357" s="27" t="s">
        <v>213</v>
      </c>
      <c r="O357" s="28">
        <v>0.27395888551706621</v>
      </c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3:26" x14ac:dyDescent="0.25">
      <c r="M358" s="27"/>
      <c r="N358" s="27" t="s">
        <v>214</v>
      </c>
      <c r="O358" s="28">
        <v>0.2667122541795755</v>
      </c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3:26" x14ac:dyDescent="0.25">
      <c r="M359" s="27"/>
      <c r="N359" s="27" t="s">
        <v>215</v>
      </c>
      <c r="O359" s="28">
        <v>9.7771227269961292E-2</v>
      </c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3:26" x14ac:dyDescent="0.25">
      <c r="M360" s="27"/>
      <c r="N360" s="27" t="s">
        <v>216</v>
      </c>
      <c r="O360" s="28">
        <v>6.3961422762184209E-2</v>
      </c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3:26" x14ac:dyDescent="0.25">
      <c r="M361" s="27"/>
      <c r="N361" s="27"/>
      <c r="O361" s="28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3:26" x14ac:dyDescent="0.25">
      <c r="M362" s="27"/>
      <c r="N362" s="27"/>
      <c r="O362" s="28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3:26" x14ac:dyDescent="0.25">
      <c r="M363" s="27"/>
      <c r="N363" s="27"/>
      <c r="O363" s="28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3:26" x14ac:dyDescent="0.25">
      <c r="M364" s="27"/>
      <c r="N364" s="27"/>
      <c r="O364" s="28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3:26" x14ac:dyDescent="0.25">
      <c r="M365" s="27"/>
      <c r="N365" s="27"/>
      <c r="O365" s="28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3:26" x14ac:dyDescent="0.25">
      <c r="M366" s="27"/>
      <c r="N366" s="27"/>
      <c r="O366" s="28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3:26" x14ac:dyDescent="0.25">
      <c r="M367" s="27"/>
      <c r="N367" s="27"/>
      <c r="O367" s="28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3:26" x14ac:dyDescent="0.25">
      <c r="O368" s="26"/>
    </row>
    <row r="369" spans="13:26" x14ac:dyDescent="0.25"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3:26" x14ac:dyDescent="0.25">
      <c r="M370" s="27"/>
      <c r="N370" s="30" t="s">
        <v>209</v>
      </c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3:26" x14ac:dyDescent="0.25">
      <c r="M371" s="27"/>
      <c r="N371" s="27"/>
      <c r="O371" s="30">
        <v>2015</v>
      </c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3:26" x14ac:dyDescent="0.25">
      <c r="M372" s="27"/>
      <c r="N372" s="27" t="s">
        <v>212</v>
      </c>
      <c r="O372" s="28">
        <v>0.23131482095399242</v>
      </c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3:26" x14ac:dyDescent="0.25">
      <c r="M373" s="27"/>
      <c r="N373" s="27" t="s">
        <v>213</v>
      </c>
      <c r="O373" s="28">
        <v>0.37885662465232245</v>
      </c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3:26" x14ac:dyDescent="0.25">
      <c r="M374" s="27"/>
      <c r="N374" s="27" t="s">
        <v>214</v>
      </c>
      <c r="O374" s="28">
        <v>0.13783822307643781</v>
      </c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3:26" x14ac:dyDescent="0.25">
      <c r="M375" s="27"/>
      <c r="N375" s="27" t="s">
        <v>215</v>
      </c>
      <c r="O375" s="28">
        <v>3.9528946620024828E-4</v>
      </c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3:26" x14ac:dyDescent="0.25">
      <c r="M376" s="27"/>
      <c r="N376" s="27" t="s">
        <v>216</v>
      </c>
      <c r="O376" s="28">
        <v>0.25159504185104703</v>
      </c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3:26" x14ac:dyDescent="0.25">
      <c r="M377" s="27"/>
      <c r="N377" s="27"/>
      <c r="O377" s="28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3:26" x14ac:dyDescent="0.25">
      <c r="M378" s="27"/>
      <c r="N378" s="27"/>
      <c r="O378" s="28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3:26" x14ac:dyDescent="0.25">
      <c r="M379" s="27"/>
      <c r="N379" s="27"/>
      <c r="O379" s="28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3:26" x14ac:dyDescent="0.25">
      <c r="M380" s="27"/>
      <c r="N380" s="27"/>
      <c r="O380" s="28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3:26" x14ac:dyDescent="0.25">
      <c r="M381" s="27"/>
      <c r="N381" s="27"/>
      <c r="O381" s="28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3:26" x14ac:dyDescent="0.25">
      <c r="M382" s="27"/>
      <c r="N382" s="27"/>
      <c r="O382" s="28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3:26" x14ac:dyDescent="0.25">
      <c r="M383" s="27"/>
      <c r="N383" s="27"/>
      <c r="O383" s="28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3:26" x14ac:dyDescent="0.25"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7" spans="13:26" x14ac:dyDescent="0.25"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3:26" x14ac:dyDescent="0.25"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3:26" x14ac:dyDescent="0.25">
      <c r="M389" s="27"/>
      <c r="N389" s="30" t="s">
        <v>210</v>
      </c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3:26" x14ac:dyDescent="0.25">
      <c r="M390" s="27"/>
      <c r="N390" s="27"/>
      <c r="O390" s="30">
        <v>2015</v>
      </c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3:26" x14ac:dyDescent="0.25">
      <c r="M391" s="27"/>
      <c r="N391" s="27" t="s">
        <v>212</v>
      </c>
      <c r="O391" s="28">
        <v>0.17329553440897599</v>
      </c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3:26" x14ac:dyDescent="0.25">
      <c r="M392" s="27"/>
      <c r="N392" s="27" t="s">
        <v>213</v>
      </c>
      <c r="O392" s="28">
        <v>4.5646204303031471E-2</v>
      </c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3:26" x14ac:dyDescent="0.25">
      <c r="M393" s="27"/>
      <c r="N393" s="27" t="s">
        <v>214</v>
      </c>
      <c r="O393" s="28">
        <v>0.62800570156452096</v>
      </c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3:26" x14ac:dyDescent="0.25">
      <c r="M394" s="27"/>
      <c r="N394" s="27" t="s">
        <v>215</v>
      </c>
      <c r="O394" s="28">
        <v>1.7126779501528855E-2</v>
      </c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3:26" x14ac:dyDescent="0.25">
      <c r="M395" s="27"/>
      <c r="N395" s="27" t="s">
        <v>216</v>
      </c>
      <c r="O395" s="28">
        <v>0.13592578022194279</v>
      </c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3:26" x14ac:dyDescent="0.25">
      <c r="M396" s="27"/>
      <c r="N396" s="27"/>
      <c r="O396" s="28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3:26" x14ac:dyDescent="0.25">
      <c r="M397" s="27"/>
      <c r="N397" s="27"/>
      <c r="O397" s="28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3:26" x14ac:dyDescent="0.25">
      <c r="M398" s="27"/>
      <c r="N398" s="27"/>
      <c r="O398" s="28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3:26" x14ac:dyDescent="0.25">
      <c r="M399" s="27"/>
      <c r="N399" s="27"/>
      <c r="O399" s="28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3:26" x14ac:dyDescent="0.25">
      <c r="M400" s="27"/>
      <c r="N400" s="27"/>
      <c r="O400" s="28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3:26" x14ac:dyDescent="0.25">
      <c r="M401" s="27"/>
      <c r="N401" s="27"/>
      <c r="O401" s="28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3:26" x14ac:dyDescent="0.25">
      <c r="M402" s="27"/>
      <c r="N402" s="27"/>
      <c r="O402" s="28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3:26" x14ac:dyDescent="0.25">
      <c r="M403" s="27"/>
      <c r="N403" s="27"/>
      <c r="O403" s="28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3:26" x14ac:dyDescent="0.25">
      <c r="M404" s="27"/>
      <c r="N404" s="27"/>
      <c r="O404" s="28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3:26" x14ac:dyDescent="0.25">
      <c r="N405" s="44"/>
      <c r="O405" s="45"/>
    </row>
    <row r="406" spans="13:26" x14ac:dyDescent="0.25"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3:26" x14ac:dyDescent="0.25">
      <c r="M407" s="27"/>
      <c r="N407" s="30" t="s">
        <v>217</v>
      </c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3:26" x14ac:dyDescent="0.25">
      <c r="M408" s="27"/>
      <c r="N408" s="27"/>
      <c r="O408" s="30">
        <v>2015</v>
      </c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3:26" x14ac:dyDescent="0.25">
      <c r="M409" s="27"/>
      <c r="N409" s="27" t="s">
        <v>212</v>
      </c>
      <c r="O409" s="28">
        <v>0.2401631456211599</v>
      </c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3:26" x14ac:dyDescent="0.25">
      <c r="M410" s="27"/>
      <c r="N410" s="27" t="s">
        <v>213</v>
      </c>
      <c r="O410" s="28">
        <v>0.44713830841208263</v>
      </c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3:26" x14ac:dyDescent="0.25">
      <c r="M411" s="27"/>
      <c r="N411" s="27" t="s">
        <v>214</v>
      </c>
      <c r="O411" s="28">
        <v>0.23175485200548898</v>
      </c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3:26" x14ac:dyDescent="0.25">
      <c r="M412" s="27"/>
      <c r="N412" s="27" t="s">
        <v>215</v>
      </c>
      <c r="O412" s="28">
        <v>2.4934078329799041E-2</v>
      </c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3:26" x14ac:dyDescent="0.25">
      <c r="M413" s="27"/>
      <c r="N413" s="27" t="s">
        <v>216</v>
      </c>
      <c r="O413" s="28">
        <v>5.6009615631469667E-2</v>
      </c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3:26" x14ac:dyDescent="0.25">
      <c r="M414" s="27"/>
      <c r="N414" s="27"/>
      <c r="O414" s="28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3:26" x14ac:dyDescent="0.25">
      <c r="M415" s="27"/>
      <c r="N415" s="27"/>
      <c r="O415" s="28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3:26" x14ac:dyDescent="0.25">
      <c r="M416" s="27"/>
      <c r="N416" s="27"/>
      <c r="O416" s="28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3:26" x14ac:dyDescent="0.25">
      <c r="M417" s="27"/>
      <c r="N417" s="27"/>
      <c r="O417" s="28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3:26" x14ac:dyDescent="0.25">
      <c r="M418" s="27"/>
      <c r="N418" s="27"/>
      <c r="O418" s="28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3:26" x14ac:dyDescent="0.25">
      <c r="M419" s="27"/>
      <c r="N419" s="27"/>
      <c r="O419" s="28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3:26" x14ac:dyDescent="0.25"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3:26" x14ac:dyDescent="0.25"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3:26" x14ac:dyDescent="0.25"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26"/>
  <sheetViews>
    <sheetView topLeftCell="K1" zoomScale="85" zoomScaleNormal="85" workbookViewId="0">
      <selection activeCell="Y30" sqref="Y30"/>
    </sheetView>
  </sheetViews>
  <sheetFormatPr baseColWidth="10" defaultRowHeight="15" x14ac:dyDescent="0.25"/>
  <cols>
    <col min="1" max="1" width="23" bestFit="1" customWidth="1"/>
    <col min="2" max="2" width="12.85546875" bestFit="1" customWidth="1"/>
    <col min="3" max="3" width="15.28515625" bestFit="1" customWidth="1"/>
    <col min="4" max="4" width="12.42578125" bestFit="1" customWidth="1"/>
    <col min="5" max="5" width="15.42578125" bestFit="1" customWidth="1"/>
    <col min="6" max="6" width="15.7109375" bestFit="1" customWidth="1"/>
    <col min="7" max="7" width="15.28515625" bestFit="1" customWidth="1"/>
    <col min="8" max="8" width="14.5703125" bestFit="1" customWidth="1"/>
    <col min="9" max="9" width="16.28515625" bestFit="1" customWidth="1"/>
    <col min="11" max="11" width="27.140625" bestFit="1" customWidth="1"/>
    <col min="12" max="12" width="15.42578125" bestFit="1" customWidth="1"/>
    <col min="13" max="13" width="14.5703125" bestFit="1" customWidth="1"/>
    <col min="14" max="14" width="14" bestFit="1" customWidth="1"/>
    <col min="15" max="15" width="14.85546875" bestFit="1" customWidth="1"/>
    <col min="16" max="16" width="9.7109375" bestFit="1" customWidth="1"/>
    <col min="17" max="17" width="14.5703125" bestFit="1" customWidth="1"/>
    <col min="18" max="19" width="16" bestFit="1" customWidth="1"/>
    <col min="20" max="20" width="14.28515625" bestFit="1" customWidth="1"/>
    <col min="21" max="22" width="16" bestFit="1" customWidth="1"/>
    <col min="23" max="23" width="13.5703125" bestFit="1" customWidth="1"/>
    <col min="24" max="24" width="15.85546875" bestFit="1" customWidth="1"/>
    <col min="25" max="25" width="16" bestFit="1" customWidth="1"/>
    <col min="26" max="26" width="15.42578125" bestFit="1" customWidth="1"/>
    <col min="28" max="28" width="25.28515625" bestFit="1" customWidth="1"/>
    <col min="29" max="29" width="14" bestFit="1" customWidth="1"/>
    <col min="30" max="30" width="11.5703125" bestFit="1" customWidth="1"/>
    <col min="31" max="31" width="12.85546875" bestFit="1" customWidth="1"/>
    <col min="32" max="32" width="16.28515625" bestFit="1" customWidth="1"/>
    <col min="33" max="33" width="12.42578125" bestFit="1" customWidth="1"/>
    <col min="34" max="37" width="16.28515625" bestFit="1" customWidth="1"/>
    <col min="38" max="39" width="15.85546875" bestFit="1" customWidth="1"/>
    <col min="41" max="41" width="18.140625" bestFit="1" customWidth="1"/>
    <col min="42" max="42" width="15.7109375" bestFit="1" customWidth="1"/>
    <col min="43" max="44" width="16.28515625" bestFit="1" customWidth="1"/>
    <col min="45" max="47" width="16.42578125" bestFit="1" customWidth="1"/>
    <col min="48" max="50" width="16.28515625" bestFit="1" customWidth="1"/>
    <col min="51" max="51" width="15.7109375" bestFit="1" customWidth="1"/>
    <col min="52" max="53" width="16.28515625" bestFit="1" customWidth="1"/>
    <col min="54" max="54" width="16" bestFit="1" customWidth="1"/>
    <col min="55" max="55" width="14.42578125" bestFit="1" customWidth="1"/>
    <col min="57" max="57" width="23.5703125" bestFit="1" customWidth="1"/>
    <col min="58" max="58" width="11" bestFit="1" customWidth="1"/>
    <col min="59" max="59" width="12" bestFit="1" customWidth="1"/>
    <col min="60" max="60" width="8.28515625" bestFit="1" customWidth="1"/>
    <col min="61" max="61" width="11" bestFit="1" customWidth="1"/>
    <col min="62" max="62" width="12" bestFit="1" customWidth="1"/>
    <col min="63" max="63" width="8.28515625" bestFit="1" customWidth="1"/>
    <col min="64" max="64" width="11" bestFit="1" customWidth="1"/>
    <col min="65" max="65" width="12" bestFit="1" customWidth="1"/>
    <col min="66" max="66" width="8.28515625" bestFit="1" customWidth="1"/>
    <col min="67" max="67" width="8.7109375" bestFit="1" customWidth="1"/>
    <col min="68" max="68" width="12" bestFit="1" customWidth="1"/>
    <col min="69" max="69" width="8.28515625" bestFit="1" customWidth="1"/>
    <col min="70" max="70" width="15.7109375" bestFit="1" customWidth="1"/>
    <col min="72" max="72" width="45.42578125" bestFit="1" customWidth="1"/>
    <col min="73" max="73" width="15.28515625" bestFit="1" customWidth="1"/>
    <col min="74" max="76" width="16.28515625" bestFit="1" customWidth="1"/>
    <col min="77" max="77" width="15.42578125" bestFit="1" customWidth="1"/>
    <col min="78" max="78" width="15.7109375" bestFit="1" customWidth="1"/>
    <col min="80" max="80" width="25.42578125" bestFit="1" customWidth="1"/>
    <col min="81" max="81" width="21.7109375" bestFit="1" customWidth="1"/>
    <col min="82" max="82" width="15" bestFit="1" customWidth="1"/>
    <col min="83" max="83" width="16.42578125" bestFit="1" customWidth="1"/>
    <col min="84" max="84" width="16.28515625" bestFit="1" customWidth="1"/>
    <col min="85" max="85" width="16.42578125" bestFit="1" customWidth="1"/>
    <col min="86" max="86" width="15.85546875" bestFit="1" customWidth="1"/>
    <col min="87" max="87" width="16.42578125" bestFit="1" customWidth="1"/>
    <col min="88" max="88" width="16" bestFit="1" customWidth="1"/>
    <col min="90" max="90" width="18.140625" bestFit="1" customWidth="1"/>
    <col min="91" max="91" width="16.28515625" bestFit="1" customWidth="1"/>
    <col min="92" max="93" width="15.42578125" bestFit="1" customWidth="1"/>
    <col min="94" max="94" width="16.42578125" bestFit="1" customWidth="1"/>
    <col min="95" max="95" width="14.42578125" bestFit="1" customWidth="1"/>
    <col min="96" max="96" width="14.28515625" bestFit="1" customWidth="1"/>
    <col min="97" max="99" width="16" bestFit="1" customWidth="1"/>
    <col min="101" max="101" width="33.5703125" bestFit="1" customWidth="1"/>
    <col min="102" max="102" width="15.85546875" bestFit="1" customWidth="1"/>
    <col min="103" max="104" width="16" bestFit="1" customWidth="1"/>
    <col min="105" max="105" width="16.42578125" bestFit="1" customWidth="1"/>
    <col min="106" max="106" width="16" bestFit="1" customWidth="1"/>
    <col min="107" max="108" width="14.42578125" bestFit="1" customWidth="1"/>
    <col min="110" max="110" width="18.140625" bestFit="1" customWidth="1"/>
    <col min="111" max="112" width="15.42578125" bestFit="1" customWidth="1"/>
    <col min="113" max="114" width="16.28515625" bestFit="1" customWidth="1"/>
    <col min="116" max="116" width="47.28515625" bestFit="1" customWidth="1"/>
    <col min="117" max="117" width="12.85546875" bestFit="1" customWidth="1"/>
    <col min="118" max="119" width="15.7109375" bestFit="1" customWidth="1"/>
    <col min="120" max="121" width="16.28515625" bestFit="1" customWidth="1"/>
    <col min="122" max="122" width="15.85546875" bestFit="1" customWidth="1"/>
    <col min="124" max="124" width="24.28515625" bestFit="1" customWidth="1"/>
    <col min="125" max="125" width="12.85546875" bestFit="1" customWidth="1"/>
    <col min="126" max="126" width="16.42578125" bestFit="1" customWidth="1"/>
    <col min="127" max="127" width="16.28515625" bestFit="1" customWidth="1"/>
    <col min="128" max="128" width="16" bestFit="1" customWidth="1"/>
    <col min="130" max="130" width="62.5703125" bestFit="1" customWidth="1"/>
    <col min="131" max="131" width="19.7109375" bestFit="1" customWidth="1"/>
    <col min="132" max="132" width="15.28515625" bestFit="1" customWidth="1"/>
    <col min="133" max="133" width="16.28515625" bestFit="1" customWidth="1"/>
    <col min="134" max="134" width="15" bestFit="1" customWidth="1"/>
    <col min="135" max="135" width="15.42578125" bestFit="1" customWidth="1"/>
    <col min="137" max="137" width="31.5703125" bestFit="1" customWidth="1"/>
    <col min="138" max="138" width="15.85546875" bestFit="1" customWidth="1"/>
    <col min="139" max="139" width="13.85546875" bestFit="1" customWidth="1"/>
    <col min="140" max="140" width="13" bestFit="1" customWidth="1"/>
    <col min="141" max="141" width="14.42578125" bestFit="1" customWidth="1"/>
    <col min="142" max="142" width="16.42578125" bestFit="1" customWidth="1"/>
    <col min="143" max="143" width="16.28515625" bestFit="1" customWidth="1"/>
    <col min="144" max="144" width="16" bestFit="1" customWidth="1"/>
    <col min="145" max="145" width="20.28515625" bestFit="1" customWidth="1"/>
    <col min="147" max="147" width="33.85546875" bestFit="1" customWidth="1"/>
    <col min="148" max="148" width="15.85546875" bestFit="1" customWidth="1"/>
    <col min="149" max="149" width="16.42578125" bestFit="1" customWidth="1"/>
    <col min="150" max="150" width="16.28515625" bestFit="1" customWidth="1"/>
    <col min="151" max="151" width="19.28515625" bestFit="1" customWidth="1"/>
    <col min="152" max="152" width="16.42578125" bestFit="1" customWidth="1"/>
    <col min="153" max="153" width="16.28515625" bestFit="1" customWidth="1"/>
    <col min="154" max="154" width="14.28515625" bestFit="1" customWidth="1"/>
    <col min="156" max="156" width="34" bestFit="1" customWidth="1"/>
    <col min="157" max="157" width="15.85546875" bestFit="1" customWidth="1"/>
    <col min="158" max="158" width="16.42578125" bestFit="1" customWidth="1"/>
    <col min="159" max="159" width="16.28515625" bestFit="1" customWidth="1"/>
    <col min="160" max="160" width="16" bestFit="1" customWidth="1"/>
    <col min="161" max="161" width="16.42578125" bestFit="1" customWidth="1"/>
    <col min="162" max="162" width="16.28515625" bestFit="1" customWidth="1"/>
    <col min="163" max="163" width="14.28515625" bestFit="1" customWidth="1"/>
    <col min="165" max="165" width="30.7109375" bestFit="1" customWidth="1"/>
    <col min="166" max="166" width="15.85546875" bestFit="1" customWidth="1"/>
    <col min="167" max="167" width="16.42578125" bestFit="1" customWidth="1"/>
    <col min="168" max="168" width="16.28515625" bestFit="1" customWidth="1"/>
    <col min="169" max="169" width="16" bestFit="1" customWidth="1"/>
    <col min="170" max="170" width="16.42578125" bestFit="1" customWidth="1"/>
    <col min="171" max="171" width="16.28515625" bestFit="1" customWidth="1"/>
    <col min="172" max="172" width="14.28515625" bestFit="1" customWidth="1"/>
    <col min="174" max="174" width="33.42578125" bestFit="1" customWidth="1"/>
    <col min="175" max="175" width="15.85546875" bestFit="1" customWidth="1"/>
    <col min="176" max="176" width="16.42578125" bestFit="1" customWidth="1"/>
    <col min="177" max="177" width="16.28515625" bestFit="1" customWidth="1"/>
    <col min="178" max="178" width="16" bestFit="1" customWidth="1"/>
    <col min="179" max="179" width="16.42578125" bestFit="1" customWidth="1"/>
    <col min="180" max="180" width="16.28515625" bestFit="1" customWidth="1"/>
    <col min="181" max="181" width="14.28515625" bestFit="1" customWidth="1"/>
    <col min="183" max="183" width="18.140625" bestFit="1" customWidth="1"/>
    <col min="184" max="184" width="15.42578125" bestFit="1" customWidth="1"/>
    <col min="185" max="185" width="16.42578125" bestFit="1" customWidth="1"/>
    <col min="186" max="186" width="16.28515625" bestFit="1" customWidth="1"/>
    <col min="187" max="187" width="16" bestFit="1" customWidth="1"/>
    <col min="188" max="188" width="16.42578125" bestFit="1" customWidth="1"/>
    <col min="189" max="189" width="16.28515625" bestFit="1" customWidth="1"/>
    <col min="190" max="190" width="14.28515625" bestFit="1" customWidth="1"/>
  </cols>
  <sheetData>
    <row r="1" spans="1:19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6"/>
      <c r="J1" s="1"/>
      <c r="K1" s="54" t="s">
        <v>1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  <c r="AA1" s="1"/>
      <c r="AB1" s="54" t="s">
        <v>2</v>
      </c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6"/>
      <c r="AN1" s="1"/>
      <c r="AO1" s="69" t="s">
        <v>3</v>
      </c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70"/>
      <c r="BA1" s="70"/>
      <c r="BB1" s="70"/>
      <c r="BC1" s="71"/>
      <c r="BD1" s="2"/>
      <c r="BE1" s="54" t="s">
        <v>4</v>
      </c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6"/>
      <c r="BS1" s="1"/>
      <c r="BT1" s="54" t="s">
        <v>5</v>
      </c>
      <c r="BU1" s="55"/>
      <c r="BV1" s="55"/>
      <c r="BW1" s="55"/>
      <c r="BX1" s="55"/>
      <c r="BY1" s="55"/>
      <c r="BZ1" s="56"/>
      <c r="CA1" s="1"/>
      <c r="CB1" s="54" t="s">
        <v>6</v>
      </c>
      <c r="CC1" s="55"/>
      <c r="CD1" s="55"/>
      <c r="CE1" s="55"/>
      <c r="CF1" s="55"/>
      <c r="CG1" s="55"/>
      <c r="CH1" s="55"/>
      <c r="CI1" s="55"/>
      <c r="CJ1" s="56"/>
      <c r="CK1" s="1"/>
      <c r="CL1" s="54" t="s">
        <v>7</v>
      </c>
      <c r="CM1" s="55"/>
      <c r="CN1" s="55"/>
      <c r="CO1" s="55"/>
      <c r="CP1" s="55"/>
      <c r="CQ1" s="55"/>
      <c r="CR1" s="55"/>
      <c r="CS1" s="55"/>
      <c r="CT1" s="55"/>
      <c r="CU1" s="56"/>
      <c r="CV1" s="1"/>
      <c r="CW1" s="91" t="s">
        <v>8</v>
      </c>
      <c r="CX1" s="92"/>
      <c r="CY1" s="92"/>
      <c r="CZ1" s="92"/>
      <c r="DA1" s="92"/>
      <c r="DB1" s="92"/>
      <c r="DC1" s="92"/>
      <c r="DD1" s="93"/>
      <c r="DE1" s="1"/>
      <c r="DF1" s="54" t="s">
        <v>9</v>
      </c>
      <c r="DG1" s="55"/>
      <c r="DH1" s="55"/>
      <c r="DI1" s="55"/>
      <c r="DJ1" s="56"/>
      <c r="DK1" s="1"/>
      <c r="DL1" s="54" t="s">
        <v>10</v>
      </c>
      <c r="DM1" s="55"/>
      <c r="DN1" s="55"/>
      <c r="DO1" s="55"/>
      <c r="DP1" s="55"/>
      <c r="DQ1" s="55"/>
      <c r="DR1" s="56"/>
      <c r="DS1" s="1"/>
      <c r="DT1" s="54" t="s">
        <v>11</v>
      </c>
      <c r="DU1" s="55"/>
      <c r="DV1" s="55"/>
      <c r="DW1" s="55"/>
      <c r="DX1" s="56"/>
      <c r="DY1" s="1"/>
      <c r="DZ1" s="54" t="s">
        <v>12</v>
      </c>
      <c r="EA1" s="55"/>
      <c r="EB1" s="55"/>
      <c r="EC1" s="55"/>
      <c r="ED1" s="55"/>
      <c r="EE1" s="56"/>
      <c r="EF1" s="1"/>
      <c r="EG1" s="54" t="s">
        <v>13</v>
      </c>
      <c r="EH1" s="55"/>
      <c r="EI1" s="55"/>
      <c r="EJ1" s="55"/>
      <c r="EK1" s="55"/>
      <c r="EL1" s="55"/>
      <c r="EM1" s="55"/>
      <c r="EN1" s="55"/>
      <c r="EO1" s="56"/>
      <c r="EP1" s="1"/>
      <c r="EQ1" s="54" t="s">
        <v>14</v>
      </c>
      <c r="ER1" s="55"/>
      <c r="ES1" s="55"/>
      <c r="ET1" s="55"/>
      <c r="EU1" s="55"/>
      <c r="EV1" s="55"/>
      <c r="EW1" s="55"/>
      <c r="EX1" s="56"/>
      <c r="EY1" s="1"/>
      <c r="EZ1" s="54" t="s">
        <v>15</v>
      </c>
      <c r="FA1" s="55"/>
      <c r="FB1" s="55"/>
      <c r="FC1" s="55"/>
      <c r="FD1" s="55"/>
      <c r="FE1" s="55"/>
      <c r="FF1" s="55"/>
      <c r="FG1" s="56"/>
      <c r="FH1" s="1"/>
      <c r="FI1" s="54" t="s">
        <v>16</v>
      </c>
      <c r="FJ1" s="55"/>
      <c r="FK1" s="55"/>
      <c r="FL1" s="55"/>
      <c r="FM1" s="55"/>
      <c r="FN1" s="55"/>
      <c r="FO1" s="55"/>
      <c r="FP1" s="56"/>
      <c r="FQ1" s="1"/>
      <c r="FR1" s="54" t="s">
        <v>17</v>
      </c>
      <c r="FS1" s="55"/>
      <c r="FT1" s="55"/>
      <c r="FU1" s="55"/>
      <c r="FV1" s="55"/>
      <c r="FW1" s="55"/>
      <c r="FX1" s="55"/>
      <c r="FY1" s="56"/>
      <c r="FZ1" s="1"/>
      <c r="GA1" s="82" t="s">
        <v>18</v>
      </c>
      <c r="GB1" s="82"/>
      <c r="GC1" s="82"/>
      <c r="GD1" s="82"/>
      <c r="GE1" s="82"/>
      <c r="GF1" s="82"/>
      <c r="GG1" s="82"/>
      <c r="GH1" s="82"/>
      <c r="GI1" s="1"/>
    </row>
    <row r="2" spans="1:191" ht="45" x14ac:dyDescent="0.25">
      <c r="A2" s="57"/>
      <c r="B2" s="1"/>
      <c r="C2" s="1"/>
      <c r="D2" s="1"/>
      <c r="E2" s="1"/>
      <c r="F2" s="1"/>
      <c r="G2" s="1"/>
      <c r="H2" s="1"/>
      <c r="I2" s="58"/>
      <c r="J2" s="1"/>
      <c r="K2" s="5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8"/>
      <c r="AA2" s="1"/>
      <c r="AB2" s="57"/>
      <c r="AC2" s="1"/>
      <c r="AD2" s="1"/>
      <c r="AE2" s="1"/>
      <c r="AF2" s="1"/>
      <c r="AG2" s="1"/>
      <c r="AH2" s="1"/>
      <c r="AI2" s="1"/>
      <c r="AJ2" s="1"/>
      <c r="AK2" s="1"/>
      <c r="AL2" s="1"/>
      <c r="AM2" s="58"/>
      <c r="AN2" s="1"/>
      <c r="AO2" s="72"/>
      <c r="AP2" s="109" t="s">
        <v>19</v>
      </c>
      <c r="AQ2" s="109"/>
      <c r="AR2" s="109"/>
      <c r="AS2" s="109" t="s">
        <v>20</v>
      </c>
      <c r="AT2" s="109"/>
      <c r="AU2" s="109"/>
      <c r="AV2" s="109" t="s">
        <v>21</v>
      </c>
      <c r="AW2" s="109"/>
      <c r="AX2" s="109"/>
      <c r="AY2" s="109" t="s">
        <v>22</v>
      </c>
      <c r="AZ2" s="109"/>
      <c r="BA2" s="109"/>
      <c r="BB2" s="2"/>
      <c r="BC2" s="73"/>
      <c r="BD2" s="2"/>
      <c r="BE2" s="57"/>
      <c r="BF2" s="110" t="s">
        <v>23</v>
      </c>
      <c r="BG2" s="110"/>
      <c r="BH2" s="110"/>
      <c r="BI2" s="109" t="s">
        <v>24</v>
      </c>
      <c r="BJ2" s="109"/>
      <c r="BK2" s="109"/>
      <c r="BL2" s="109" t="s">
        <v>25</v>
      </c>
      <c r="BM2" s="109"/>
      <c r="BN2" s="109"/>
      <c r="BO2" s="109" t="s">
        <v>26</v>
      </c>
      <c r="BP2" s="109"/>
      <c r="BQ2" s="109"/>
      <c r="BR2" s="73" t="s">
        <v>27</v>
      </c>
      <c r="BS2" s="1"/>
      <c r="BT2" s="57"/>
      <c r="BU2" s="1"/>
      <c r="BV2" s="1"/>
      <c r="BW2" s="1"/>
      <c r="BX2" s="1"/>
      <c r="BY2" s="1"/>
      <c r="BZ2" s="58"/>
      <c r="CA2" s="1"/>
      <c r="CB2" s="57"/>
      <c r="CC2" s="1"/>
      <c r="CD2" s="1"/>
      <c r="CE2" s="1"/>
      <c r="CF2" s="1"/>
      <c r="CG2" s="1"/>
      <c r="CH2" s="1"/>
      <c r="CI2" s="1"/>
      <c r="CJ2" s="58"/>
      <c r="CK2" s="1"/>
      <c r="CL2" s="57"/>
      <c r="CM2" s="1"/>
      <c r="CN2" s="1"/>
      <c r="CO2" s="1"/>
      <c r="CP2" s="1"/>
      <c r="CQ2" s="1"/>
      <c r="CR2" s="1"/>
      <c r="CS2" s="1"/>
      <c r="CT2" s="1"/>
      <c r="CU2" s="58"/>
      <c r="CV2" s="1"/>
      <c r="CW2" s="94"/>
      <c r="CX2" s="95"/>
      <c r="CY2" s="95"/>
      <c r="CZ2" s="95"/>
      <c r="DA2" s="95"/>
      <c r="DB2" s="95"/>
      <c r="DC2" s="95"/>
      <c r="DD2" s="96"/>
      <c r="DE2" s="1"/>
      <c r="DF2" s="57"/>
      <c r="DG2" s="1"/>
      <c r="DH2" s="1"/>
      <c r="DI2" s="1"/>
      <c r="DJ2" s="58"/>
      <c r="DK2" s="1"/>
      <c r="DL2" s="57"/>
      <c r="DM2" s="1"/>
      <c r="DN2" s="1"/>
      <c r="DO2" s="1"/>
      <c r="DP2" s="1"/>
      <c r="DQ2" s="1"/>
      <c r="DR2" s="58"/>
      <c r="DS2" s="1"/>
      <c r="DT2" s="57"/>
      <c r="DU2" s="1"/>
      <c r="DV2" s="1"/>
      <c r="DW2" s="1"/>
      <c r="DX2" s="58"/>
      <c r="DY2" s="1"/>
      <c r="DZ2" s="57"/>
      <c r="EA2" s="1"/>
      <c r="EB2" s="1"/>
      <c r="EC2" s="1"/>
      <c r="ED2" s="1"/>
      <c r="EE2" s="58"/>
      <c r="EF2" s="1"/>
      <c r="EG2" s="57"/>
      <c r="EH2" s="1"/>
      <c r="EI2" s="1"/>
      <c r="EJ2" s="1"/>
      <c r="EK2" s="1"/>
      <c r="EL2" s="1"/>
      <c r="EM2" s="1"/>
      <c r="EN2" s="1"/>
      <c r="EO2" s="58"/>
      <c r="EP2" s="1"/>
      <c r="EQ2" s="57"/>
      <c r="ER2" s="1"/>
      <c r="ES2" s="1"/>
      <c r="ET2" s="1"/>
      <c r="EU2" s="1"/>
      <c r="EV2" s="1"/>
      <c r="EW2" s="1"/>
      <c r="EX2" s="58"/>
      <c r="EY2" s="1"/>
      <c r="EZ2" s="57"/>
      <c r="FA2" s="1"/>
      <c r="FB2" s="1"/>
      <c r="FC2" s="1"/>
      <c r="FD2" s="1"/>
      <c r="FE2" s="1"/>
      <c r="FF2" s="1"/>
      <c r="FG2" s="58"/>
      <c r="FH2" s="1"/>
      <c r="FI2" s="57"/>
      <c r="FJ2" s="1"/>
      <c r="FK2" s="1"/>
      <c r="FL2" s="1"/>
      <c r="FM2" s="1"/>
      <c r="FN2" s="1"/>
      <c r="FO2" s="1"/>
      <c r="FP2" s="58"/>
      <c r="FQ2" s="1"/>
      <c r="FR2" s="57"/>
      <c r="FS2" s="1"/>
      <c r="FT2" s="1"/>
      <c r="FU2" s="1"/>
      <c r="FV2" s="1"/>
      <c r="FW2" s="1"/>
      <c r="FX2" s="1"/>
      <c r="FY2" s="58"/>
      <c r="FZ2" s="1"/>
      <c r="GA2" s="82"/>
      <c r="GB2" s="82"/>
      <c r="GC2" s="82"/>
      <c r="GD2" s="82"/>
      <c r="GE2" s="82"/>
      <c r="GF2" s="82"/>
      <c r="GG2" s="82"/>
      <c r="GH2" s="82"/>
      <c r="GI2" s="1"/>
    </row>
    <row r="3" spans="1:191" ht="105" x14ac:dyDescent="0.25">
      <c r="A3" s="59" t="s">
        <v>28</v>
      </c>
      <c r="B3" s="4" t="s">
        <v>29</v>
      </c>
      <c r="C3" s="4" t="s">
        <v>30</v>
      </c>
      <c r="D3" s="4" t="s">
        <v>31</v>
      </c>
      <c r="E3" s="4" t="s">
        <v>32</v>
      </c>
      <c r="F3" s="4" t="s">
        <v>33</v>
      </c>
      <c r="G3" s="4" t="s">
        <v>34</v>
      </c>
      <c r="H3" s="4" t="s">
        <v>35</v>
      </c>
      <c r="I3" s="60" t="s">
        <v>36</v>
      </c>
      <c r="J3" s="3"/>
      <c r="K3" s="59" t="s">
        <v>28</v>
      </c>
      <c r="L3" s="4" t="s">
        <v>37</v>
      </c>
      <c r="M3" s="4" t="s">
        <v>38</v>
      </c>
      <c r="N3" s="4" t="s">
        <v>39</v>
      </c>
      <c r="O3" s="4" t="s">
        <v>40</v>
      </c>
      <c r="P3" s="4" t="s">
        <v>41</v>
      </c>
      <c r="Q3" s="4" t="s">
        <v>42</v>
      </c>
      <c r="R3" s="4" t="s">
        <v>43</v>
      </c>
      <c r="S3" s="4" t="s">
        <v>44</v>
      </c>
      <c r="T3" s="4" t="s">
        <v>45</v>
      </c>
      <c r="U3" s="4" t="s">
        <v>46</v>
      </c>
      <c r="V3" s="4" t="s">
        <v>47</v>
      </c>
      <c r="W3" s="4" t="s">
        <v>48</v>
      </c>
      <c r="X3" s="4" t="s">
        <v>49</v>
      </c>
      <c r="Y3" s="4" t="s">
        <v>50</v>
      </c>
      <c r="Z3" s="60" t="s">
        <v>355</v>
      </c>
      <c r="AA3" s="3"/>
      <c r="AB3" s="59" t="s">
        <v>28</v>
      </c>
      <c r="AC3" s="4" t="s">
        <v>39</v>
      </c>
      <c r="AD3" s="4" t="s">
        <v>51</v>
      </c>
      <c r="AE3" s="4" t="s">
        <v>52</v>
      </c>
      <c r="AF3" s="4" t="s">
        <v>53</v>
      </c>
      <c r="AG3" s="4" t="s">
        <v>54</v>
      </c>
      <c r="AH3" s="4" t="s">
        <v>55</v>
      </c>
      <c r="AI3" s="4" t="s">
        <v>56</v>
      </c>
      <c r="AJ3" s="4" t="s">
        <v>57</v>
      </c>
      <c r="AK3" s="4" t="s">
        <v>58</v>
      </c>
      <c r="AL3" s="4" t="s">
        <v>59</v>
      </c>
      <c r="AM3" s="60" t="s">
        <v>60</v>
      </c>
      <c r="AN3" s="3"/>
      <c r="AO3" s="74" t="s">
        <v>28</v>
      </c>
      <c r="AP3" s="4" t="s">
        <v>61</v>
      </c>
      <c r="AQ3" s="4" t="s">
        <v>62</v>
      </c>
      <c r="AR3" s="4" t="s">
        <v>63</v>
      </c>
      <c r="AS3" s="4" t="s">
        <v>64</v>
      </c>
      <c r="AT3" s="4" t="s">
        <v>65</v>
      </c>
      <c r="AU3" s="4" t="s">
        <v>66</v>
      </c>
      <c r="AV3" s="4" t="s">
        <v>67</v>
      </c>
      <c r="AW3" s="4" t="s">
        <v>68</v>
      </c>
      <c r="AX3" s="4" t="s">
        <v>69</v>
      </c>
      <c r="AY3" s="4" t="s">
        <v>70</v>
      </c>
      <c r="AZ3" s="4" t="s">
        <v>71</v>
      </c>
      <c r="BA3" s="4" t="s">
        <v>72</v>
      </c>
      <c r="BB3" s="4" t="s">
        <v>73</v>
      </c>
      <c r="BC3" s="60" t="s">
        <v>74</v>
      </c>
      <c r="BD3" s="4"/>
      <c r="BE3" s="59" t="s">
        <v>28</v>
      </c>
      <c r="BF3" s="4" t="s">
        <v>75</v>
      </c>
      <c r="BG3" s="4" t="s">
        <v>76</v>
      </c>
      <c r="BH3" s="4" t="s">
        <v>77</v>
      </c>
      <c r="BI3" s="4" t="s">
        <v>75</v>
      </c>
      <c r="BJ3" s="4" t="s">
        <v>76</v>
      </c>
      <c r="BK3" s="4" t="s">
        <v>77</v>
      </c>
      <c r="BL3" s="4" t="s">
        <v>75</v>
      </c>
      <c r="BM3" s="4" t="s">
        <v>76</v>
      </c>
      <c r="BN3" s="4" t="s">
        <v>77</v>
      </c>
      <c r="BO3" s="4" t="s">
        <v>78</v>
      </c>
      <c r="BP3" s="4" t="s">
        <v>76</v>
      </c>
      <c r="BQ3" s="4" t="s">
        <v>77</v>
      </c>
      <c r="BR3" s="60" t="s">
        <v>78</v>
      </c>
      <c r="BS3" s="3"/>
      <c r="BT3" s="59" t="s">
        <v>28</v>
      </c>
      <c r="BU3" s="4" t="s">
        <v>79</v>
      </c>
      <c r="BV3" s="4" t="s">
        <v>80</v>
      </c>
      <c r="BW3" s="4" t="s">
        <v>81</v>
      </c>
      <c r="BX3" s="4" t="s">
        <v>82</v>
      </c>
      <c r="BY3" s="4" t="s">
        <v>83</v>
      </c>
      <c r="BZ3" s="60" t="s">
        <v>84</v>
      </c>
      <c r="CA3" s="3"/>
      <c r="CB3" s="59" t="s">
        <v>28</v>
      </c>
      <c r="CC3" s="3" t="s">
        <v>29</v>
      </c>
      <c r="CD3" s="4" t="s">
        <v>85</v>
      </c>
      <c r="CE3" s="4" t="s">
        <v>86</v>
      </c>
      <c r="CF3" s="4" t="s">
        <v>87</v>
      </c>
      <c r="CG3" s="4" t="s">
        <v>88</v>
      </c>
      <c r="CH3" s="4" t="s">
        <v>89</v>
      </c>
      <c r="CI3" s="4" t="s">
        <v>90</v>
      </c>
      <c r="CJ3" s="60" t="s">
        <v>91</v>
      </c>
      <c r="CK3" s="3"/>
      <c r="CL3" s="59" t="s">
        <v>28</v>
      </c>
      <c r="CM3" s="4" t="s">
        <v>92</v>
      </c>
      <c r="CN3" s="4" t="s">
        <v>93</v>
      </c>
      <c r="CO3" s="4" t="s">
        <v>94</v>
      </c>
      <c r="CP3" s="4" t="s">
        <v>95</v>
      </c>
      <c r="CQ3" s="4" t="s">
        <v>96</v>
      </c>
      <c r="CR3" s="4" t="s">
        <v>97</v>
      </c>
      <c r="CS3" s="4" t="s">
        <v>98</v>
      </c>
      <c r="CT3" s="4" t="s">
        <v>99</v>
      </c>
      <c r="CU3" s="60" t="s">
        <v>100</v>
      </c>
      <c r="CV3" s="3"/>
      <c r="CW3" s="97" t="s">
        <v>28</v>
      </c>
      <c r="CX3" s="98" t="s">
        <v>101</v>
      </c>
      <c r="CY3" s="98" t="s">
        <v>102</v>
      </c>
      <c r="CZ3" s="98" t="s">
        <v>103</v>
      </c>
      <c r="DA3" s="98" t="s">
        <v>104</v>
      </c>
      <c r="DB3" s="98" t="s">
        <v>105</v>
      </c>
      <c r="DC3" s="98" t="s">
        <v>106</v>
      </c>
      <c r="DD3" s="99" t="s">
        <v>107</v>
      </c>
      <c r="DE3" s="4"/>
      <c r="DF3" s="74" t="s">
        <v>28</v>
      </c>
      <c r="DG3" s="4" t="s">
        <v>108</v>
      </c>
      <c r="DH3" s="4" t="s">
        <v>109</v>
      </c>
      <c r="DI3" s="4" t="s">
        <v>110</v>
      </c>
      <c r="DJ3" s="60" t="s">
        <v>111</v>
      </c>
      <c r="DK3" s="4"/>
      <c r="DL3" s="74" t="s">
        <v>28</v>
      </c>
      <c r="DM3" s="4" t="s">
        <v>29</v>
      </c>
      <c r="DN3" s="4" t="s">
        <v>112</v>
      </c>
      <c r="DO3" s="4" t="s">
        <v>113</v>
      </c>
      <c r="DP3" s="4" t="s">
        <v>114</v>
      </c>
      <c r="DQ3" s="4" t="s">
        <v>115</v>
      </c>
      <c r="DR3" s="60" t="s">
        <v>116</v>
      </c>
      <c r="DS3" s="3"/>
      <c r="DT3" s="59" t="s">
        <v>28</v>
      </c>
      <c r="DU3" s="4" t="s">
        <v>29</v>
      </c>
      <c r="DV3" s="4" t="s">
        <v>117</v>
      </c>
      <c r="DW3" s="4" t="s">
        <v>118</v>
      </c>
      <c r="DX3" s="60" t="s">
        <v>119</v>
      </c>
      <c r="DY3" s="3"/>
      <c r="DZ3" s="59" t="s">
        <v>28</v>
      </c>
      <c r="EA3" s="4" t="s">
        <v>120</v>
      </c>
      <c r="EB3" s="4" t="s">
        <v>121</v>
      </c>
      <c r="EC3" s="4" t="s">
        <v>122</v>
      </c>
      <c r="ED3" s="4" t="s">
        <v>123</v>
      </c>
      <c r="EE3" s="60" t="s">
        <v>124</v>
      </c>
      <c r="EF3" s="3"/>
      <c r="EG3" s="59" t="s">
        <v>28</v>
      </c>
      <c r="EH3" s="4" t="s">
        <v>125</v>
      </c>
      <c r="EI3" s="4" t="s">
        <v>126</v>
      </c>
      <c r="EJ3" s="4" t="s">
        <v>127</v>
      </c>
      <c r="EK3" s="4" t="s">
        <v>128</v>
      </c>
      <c r="EL3" s="4" t="s">
        <v>129</v>
      </c>
      <c r="EM3" s="4" t="s">
        <v>130</v>
      </c>
      <c r="EN3" s="4" t="s">
        <v>131</v>
      </c>
      <c r="EO3" s="60" t="s">
        <v>132</v>
      </c>
      <c r="EP3" s="3"/>
      <c r="EQ3" s="59" t="s">
        <v>28</v>
      </c>
      <c r="ER3" s="4" t="s">
        <v>133</v>
      </c>
      <c r="ES3" s="4" t="s">
        <v>129</v>
      </c>
      <c r="ET3" s="4" t="s">
        <v>130</v>
      </c>
      <c r="EU3" s="4" t="s">
        <v>131</v>
      </c>
      <c r="EV3" s="4" t="s">
        <v>134</v>
      </c>
      <c r="EW3" s="4" t="s">
        <v>135</v>
      </c>
      <c r="EX3" s="60" t="s">
        <v>136</v>
      </c>
      <c r="EY3" s="3"/>
      <c r="EZ3" s="59" t="s">
        <v>28</v>
      </c>
      <c r="FA3" s="4" t="s">
        <v>137</v>
      </c>
      <c r="FB3" s="4" t="s">
        <v>129</v>
      </c>
      <c r="FC3" s="4" t="s">
        <v>130</v>
      </c>
      <c r="FD3" s="4" t="s">
        <v>131</v>
      </c>
      <c r="FE3" s="4" t="s">
        <v>134</v>
      </c>
      <c r="FF3" s="4" t="s">
        <v>135</v>
      </c>
      <c r="FG3" s="60" t="s">
        <v>136</v>
      </c>
      <c r="FH3" s="3"/>
      <c r="FI3" s="59" t="s">
        <v>28</v>
      </c>
      <c r="FJ3" s="4" t="s">
        <v>138</v>
      </c>
      <c r="FK3" s="4" t="s">
        <v>129</v>
      </c>
      <c r="FL3" s="4" t="s">
        <v>130</v>
      </c>
      <c r="FM3" s="4" t="s">
        <v>131</v>
      </c>
      <c r="FN3" s="4" t="s">
        <v>134</v>
      </c>
      <c r="FO3" s="4" t="s">
        <v>135</v>
      </c>
      <c r="FP3" s="60" t="s">
        <v>136</v>
      </c>
      <c r="FQ3" s="3"/>
      <c r="FR3" s="59" t="s">
        <v>28</v>
      </c>
      <c r="FS3" s="4" t="s">
        <v>139</v>
      </c>
      <c r="FT3" s="4" t="s">
        <v>129</v>
      </c>
      <c r="FU3" s="4" t="s">
        <v>130</v>
      </c>
      <c r="FV3" s="4" t="s">
        <v>131</v>
      </c>
      <c r="FW3" s="4" t="s">
        <v>134</v>
      </c>
      <c r="FX3" s="4" t="s">
        <v>135</v>
      </c>
      <c r="FY3" s="60" t="s">
        <v>136</v>
      </c>
      <c r="FZ3" s="3"/>
      <c r="GA3" s="83" t="s">
        <v>28</v>
      </c>
      <c r="GB3" s="84" t="s">
        <v>140</v>
      </c>
      <c r="GC3" s="84" t="s">
        <v>129</v>
      </c>
      <c r="GD3" s="84" t="s">
        <v>130</v>
      </c>
      <c r="GE3" s="84" t="s">
        <v>131</v>
      </c>
      <c r="GF3" s="84" t="s">
        <v>134</v>
      </c>
      <c r="GG3" s="84" t="s">
        <v>135</v>
      </c>
      <c r="GH3" s="84" t="s">
        <v>136</v>
      </c>
      <c r="GI3" s="1"/>
    </row>
    <row r="4" spans="1:191" x14ac:dyDescent="0.25">
      <c r="A4" s="61" t="s">
        <v>141</v>
      </c>
      <c r="B4" s="5">
        <v>2</v>
      </c>
      <c r="C4" s="5"/>
      <c r="D4" s="5">
        <v>1</v>
      </c>
      <c r="E4" s="5">
        <v>1</v>
      </c>
      <c r="F4" s="5"/>
      <c r="G4" s="5"/>
      <c r="H4" s="5"/>
      <c r="I4" s="62"/>
      <c r="J4" s="5"/>
      <c r="K4" s="65" t="s">
        <v>141</v>
      </c>
      <c r="L4" s="7">
        <v>289867</v>
      </c>
      <c r="M4" s="7">
        <v>917</v>
      </c>
      <c r="N4" s="7">
        <v>813</v>
      </c>
      <c r="O4" s="7">
        <v>0</v>
      </c>
      <c r="P4" s="7">
        <v>6719</v>
      </c>
      <c r="Q4" s="7">
        <v>2054</v>
      </c>
      <c r="R4" s="7">
        <v>37320</v>
      </c>
      <c r="S4" s="7">
        <v>19867</v>
      </c>
      <c r="T4" s="7">
        <v>14358</v>
      </c>
      <c r="U4" s="7">
        <v>4373</v>
      </c>
      <c r="V4" s="7">
        <v>1733</v>
      </c>
      <c r="W4" s="7">
        <v>1324</v>
      </c>
      <c r="X4" s="7">
        <v>89478</v>
      </c>
      <c r="Y4" s="8">
        <v>0.11738080869040435</v>
      </c>
      <c r="Z4" s="66">
        <v>272.45253857803755</v>
      </c>
      <c r="AA4" s="5"/>
      <c r="AB4" s="61" t="s">
        <v>141</v>
      </c>
      <c r="AC4" s="7">
        <v>3105</v>
      </c>
      <c r="AD4" s="7">
        <v>42039</v>
      </c>
      <c r="AE4" s="7">
        <v>5498</v>
      </c>
      <c r="AF4" s="7">
        <v>4343</v>
      </c>
      <c r="AG4" s="7">
        <v>3188</v>
      </c>
      <c r="AH4" s="7">
        <v>4694</v>
      </c>
      <c r="AI4" s="7">
        <v>8302</v>
      </c>
      <c r="AJ4" s="7">
        <v>18019</v>
      </c>
      <c r="AK4" s="7">
        <v>89188</v>
      </c>
      <c r="AL4" s="7">
        <v>854</v>
      </c>
      <c r="AM4" s="66">
        <v>88334</v>
      </c>
      <c r="AN4" s="5"/>
      <c r="AO4" s="61" t="s">
        <v>141</v>
      </c>
      <c r="AP4" s="9">
        <v>61.26</v>
      </c>
      <c r="AQ4" s="8">
        <v>0.65295461965393409</v>
      </c>
      <c r="AR4" s="8">
        <v>0.34704538034606591</v>
      </c>
      <c r="AS4" s="9">
        <v>1.55</v>
      </c>
      <c r="AT4" s="8">
        <v>1</v>
      </c>
      <c r="AU4" s="8">
        <v>0</v>
      </c>
      <c r="AV4" s="9">
        <v>3.45</v>
      </c>
      <c r="AW4" s="8">
        <v>0.36231884057971014</v>
      </c>
      <c r="AX4" s="8">
        <v>0.63768115942028991</v>
      </c>
      <c r="AY4" s="10">
        <v>0</v>
      </c>
      <c r="AZ4" s="8" t="s">
        <v>142</v>
      </c>
      <c r="BA4" s="8" t="s">
        <v>142</v>
      </c>
      <c r="BB4" s="9">
        <v>66.260000000000005</v>
      </c>
      <c r="BC4" s="75">
        <v>3.8</v>
      </c>
      <c r="BD4" s="5"/>
      <c r="BE4" s="61" t="s">
        <v>141</v>
      </c>
      <c r="BF4" s="5">
        <v>2</v>
      </c>
      <c r="BG4" s="8">
        <v>0.5</v>
      </c>
      <c r="BH4" s="8">
        <v>0.5</v>
      </c>
      <c r="BI4" s="5">
        <v>30.529999999999998</v>
      </c>
      <c r="BJ4" s="8">
        <v>0.78054372748116607</v>
      </c>
      <c r="BK4" s="8">
        <v>0.21945627251883396</v>
      </c>
      <c r="BL4" s="5">
        <v>17.080000000000002</v>
      </c>
      <c r="BM4" s="8">
        <v>0.77985948477751754</v>
      </c>
      <c r="BN4" s="8">
        <v>0.22014051522248243</v>
      </c>
      <c r="BO4" s="5">
        <v>16.649999999999999</v>
      </c>
      <c r="BP4" s="8">
        <v>0.27927927927927931</v>
      </c>
      <c r="BQ4" s="8">
        <v>0.7207207207207208</v>
      </c>
      <c r="BR4" s="62">
        <v>73</v>
      </c>
      <c r="BS4" s="5"/>
      <c r="BT4" s="61" t="s">
        <v>141</v>
      </c>
      <c r="BU4" s="7">
        <v>0</v>
      </c>
      <c r="BV4" s="7">
        <v>5</v>
      </c>
      <c r="BW4" s="7">
        <v>1</v>
      </c>
      <c r="BX4" s="7">
        <v>9</v>
      </c>
      <c r="BY4" s="7">
        <v>0</v>
      </c>
      <c r="BZ4" s="66">
        <v>0</v>
      </c>
      <c r="CA4" s="5"/>
      <c r="CB4" s="61" t="s">
        <v>141</v>
      </c>
      <c r="CC4" s="7">
        <v>2</v>
      </c>
      <c r="CD4" s="7">
        <v>2</v>
      </c>
      <c r="CE4" s="7">
        <v>1</v>
      </c>
      <c r="CF4" s="7">
        <v>1</v>
      </c>
      <c r="CG4" s="7">
        <v>7</v>
      </c>
      <c r="CH4" s="7">
        <v>6</v>
      </c>
      <c r="CI4" s="7">
        <v>8</v>
      </c>
      <c r="CJ4" s="66">
        <v>6</v>
      </c>
      <c r="CK4" s="5"/>
      <c r="CL4" s="61" t="s">
        <v>141</v>
      </c>
      <c r="CM4" s="11">
        <v>289867</v>
      </c>
      <c r="CN4" s="10">
        <v>0.40706944909216985</v>
      </c>
      <c r="CO4" s="7">
        <v>90884</v>
      </c>
      <c r="CP4" s="8">
        <v>0.22468201223537695</v>
      </c>
      <c r="CQ4" s="7">
        <v>27112</v>
      </c>
      <c r="CR4" s="8">
        <v>0.76925346709943931</v>
      </c>
      <c r="CS4" s="7">
        <v>117996</v>
      </c>
      <c r="CT4" s="8">
        <v>0.34980846808366384</v>
      </c>
      <c r="CU4" s="77">
        <v>0.52512797043967596</v>
      </c>
      <c r="CV4" s="5"/>
      <c r="CW4" s="100" t="s">
        <v>141</v>
      </c>
      <c r="CX4" s="101">
        <v>279</v>
      </c>
      <c r="CY4" s="101">
        <v>0</v>
      </c>
      <c r="CZ4" s="101">
        <v>2</v>
      </c>
      <c r="DA4" s="101">
        <v>2</v>
      </c>
      <c r="DB4" s="101">
        <v>2</v>
      </c>
      <c r="DC4" s="102">
        <v>50</v>
      </c>
      <c r="DD4" s="103">
        <v>20</v>
      </c>
      <c r="DE4" s="12"/>
      <c r="DF4" s="61" t="s">
        <v>141</v>
      </c>
      <c r="DG4" s="7">
        <v>45</v>
      </c>
      <c r="DH4" s="7">
        <v>29</v>
      </c>
      <c r="DI4" s="7">
        <v>2</v>
      </c>
      <c r="DJ4" s="66">
        <v>2</v>
      </c>
      <c r="DK4" s="7"/>
      <c r="DL4" s="61" t="s">
        <v>141</v>
      </c>
      <c r="DM4" s="7">
        <v>2</v>
      </c>
      <c r="DN4" s="7">
        <v>19872</v>
      </c>
      <c r="DO4" s="7">
        <v>14347</v>
      </c>
      <c r="DP4" s="7">
        <v>2</v>
      </c>
      <c r="DQ4" s="7">
        <v>2</v>
      </c>
      <c r="DR4" s="66">
        <v>1</v>
      </c>
      <c r="DS4" s="5"/>
      <c r="DT4" s="61" t="s">
        <v>141</v>
      </c>
      <c r="DU4" s="7">
        <v>2</v>
      </c>
      <c r="DV4" s="7">
        <v>1</v>
      </c>
      <c r="DW4" s="7">
        <v>1</v>
      </c>
      <c r="DX4" s="66">
        <v>1</v>
      </c>
      <c r="DY4" s="5"/>
      <c r="DZ4" s="61" t="s">
        <v>141</v>
      </c>
      <c r="EA4" s="7">
        <v>167822</v>
      </c>
      <c r="EB4" s="7">
        <v>93</v>
      </c>
      <c r="EC4" s="7">
        <v>9</v>
      </c>
      <c r="ED4" s="7">
        <v>3</v>
      </c>
      <c r="EE4" s="66">
        <v>11</v>
      </c>
      <c r="EF4" s="5"/>
      <c r="EG4" s="61" t="s">
        <v>141</v>
      </c>
      <c r="EH4" s="7">
        <v>78</v>
      </c>
      <c r="EI4" s="8">
        <v>0.60256410256410253</v>
      </c>
      <c r="EJ4" s="7">
        <v>0</v>
      </c>
      <c r="EK4" s="8">
        <v>0.5641025641025641</v>
      </c>
      <c r="EL4" s="8">
        <v>0</v>
      </c>
      <c r="EM4" s="8">
        <v>0</v>
      </c>
      <c r="EN4" s="8">
        <v>0.28205128205128205</v>
      </c>
      <c r="EO4" s="66">
        <v>0</v>
      </c>
      <c r="EP4" s="5"/>
      <c r="EQ4" s="61" t="s">
        <v>141</v>
      </c>
      <c r="ER4" s="7">
        <v>4973</v>
      </c>
      <c r="ES4" s="8">
        <v>0</v>
      </c>
      <c r="ET4" s="8">
        <v>3.6396541323144981E-2</v>
      </c>
      <c r="EU4" s="8">
        <v>2.815202091292982E-3</v>
      </c>
      <c r="EV4" s="13" t="s">
        <v>142</v>
      </c>
      <c r="EW4" s="13">
        <v>0.99638045445405188</v>
      </c>
      <c r="EX4" s="62">
        <v>8</v>
      </c>
      <c r="EY4" s="5"/>
      <c r="EZ4" s="61" t="s">
        <v>141</v>
      </c>
      <c r="FA4" s="7">
        <v>90519</v>
      </c>
      <c r="FB4" s="8">
        <v>0.33609518443641667</v>
      </c>
      <c r="FC4" s="8">
        <v>8.4015510555794912E-2</v>
      </c>
      <c r="FD4" s="8">
        <v>4.9315613296655951E-2</v>
      </c>
      <c r="FE4" s="13" t="s">
        <v>142</v>
      </c>
      <c r="FF4" s="13">
        <v>0.99995581038235071</v>
      </c>
      <c r="FG4" s="66">
        <v>504</v>
      </c>
      <c r="FH4" s="5"/>
      <c r="FI4" s="61" t="s">
        <v>141</v>
      </c>
      <c r="FJ4" s="7">
        <v>314</v>
      </c>
      <c r="FK4" s="8">
        <v>0</v>
      </c>
      <c r="FL4" s="8">
        <v>0</v>
      </c>
      <c r="FM4" s="8">
        <v>0</v>
      </c>
      <c r="FN4" s="8" t="s">
        <v>142</v>
      </c>
      <c r="FO4" s="13">
        <v>1</v>
      </c>
      <c r="FP4" s="62">
        <v>0</v>
      </c>
      <c r="FQ4" s="5"/>
      <c r="FR4" s="61" t="s">
        <v>141</v>
      </c>
      <c r="FS4" s="7">
        <v>1047</v>
      </c>
      <c r="FT4" s="8">
        <v>0</v>
      </c>
      <c r="FU4" s="8">
        <v>0</v>
      </c>
      <c r="FV4" s="8">
        <v>0</v>
      </c>
      <c r="FW4" s="8" t="s">
        <v>142</v>
      </c>
      <c r="FX4" s="13">
        <v>1</v>
      </c>
      <c r="FY4" s="66">
        <v>0</v>
      </c>
      <c r="FZ4" s="5"/>
      <c r="GA4" s="6" t="s">
        <v>141</v>
      </c>
      <c r="GB4" s="85">
        <v>805298</v>
      </c>
      <c r="GC4" s="86">
        <v>0.16098140067403618</v>
      </c>
      <c r="GD4" s="86">
        <v>9.5435478543346691E-2</v>
      </c>
      <c r="GE4" s="86">
        <v>4.1000971069094921E-2</v>
      </c>
      <c r="GF4" s="86" t="s">
        <v>142</v>
      </c>
      <c r="GG4" s="87">
        <v>1</v>
      </c>
      <c r="GH4" s="85">
        <v>2204</v>
      </c>
      <c r="GI4" s="5"/>
    </row>
    <row r="5" spans="1:191" x14ac:dyDescent="0.25">
      <c r="A5" s="61" t="s">
        <v>143</v>
      </c>
      <c r="B5" s="5">
        <v>3</v>
      </c>
      <c r="C5" s="5"/>
      <c r="D5" s="5">
        <v>3</v>
      </c>
      <c r="E5" s="5"/>
      <c r="F5" s="5"/>
      <c r="G5" s="5"/>
      <c r="H5" s="5"/>
      <c r="I5" s="62"/>
      <c r="J5" s="5"/>
      <c r="K5" s="65" t="s">
        <v>143</v>
      </c>
      <c r="L5" s="7">
        <v>594533</v>
      </c>
      <c r="M5" s="7">
        <v>4829</v>
      </c>
      <c r="N5" s="7">
        <v>10951</v>
      </c>
      <c r="O5" s="7">
        <v>287</v>
      </c>
      <c r="P5" s="7">
        <v>243</v>
      </c>
      <c r="Q5" s="7">
        <v>11774</v>
      </c>
      <c r="R5" s="7">
        <v>44837</v>
      </c>
      <c r="S5" s="7">
        <v>25196</v>
      </c>
      <c r="T5" s="7">
        <v>17946</v>
      </c>
      <c r="U5" s="7">
        <v>6807</v>
      </c>
      <c r="V5" s="7">
        <v>4881</v>
      </c>
      <c r="W5" s="7">
        <v>1470</v>
      </c>
      <c r="X5" s="7">
        <v>129221</v>
      </c>
      <c r="Y5" s="8">
        <v>0.21733309601380579</v>
      </c>
      <c r="Z5" s="66">
        <v>170.11166747682634</v>
      </c>
      <c r="AA5" s="5"/>
      <c r="AB5" s="61" t="s">
        <v>143</v>
      </c>
      <c r="AC5" s="7">
        <v>4140</v>
      </c>
      <c r="AD5" s="7">
        <v>62401</v>
      </c>
      <c r="AE5" s="7">
        <v>8882</v>
      </c>
      <c r="AF5" s="7">
        <v>4002</v>
      </c>
      <c r="AG5" s="7">
        <v>6457</v>
      </c>
      <c r="AH5" s="7">
        <v>9109</v>
      </c>
      <c r="AI5" s="7">
        <v>2622</v>
      </c>
      <c r="AJ5" s="7">
        <v>36298</v>
      </c>
      <c r="AK5" s="7">
        <v>133911</v>
      </c>
      <c r="AL5" s="7">
        <v>10</v>
      </c>
      <c r="AM5" s="66">
        <v>133901</v>
      </c>
      <c r="AN5" s="5"/>
      <c r="AO5" s="61" t="s">
        <v>143</v>
      </c>
      <c r="AP5" s="9">
        <v>83.88</v>
      </c>
      <c r="AQ5" s="8">
        <v>0.69316375198728142</v>
      </c>
      <c r="AR5" s="8">
        <v>0.41812400635930058</v>
      </c>
      <c r="AS5" s="9">
        <v>27.189999999999998</v>
      </c>
      <c r="AT5" s="8">
        <v>0.68864013266998347</v>
      </c>
      <c r="AU5" s="8">
        <v>0.43864013266998342</v>
      </c>
      <c r="AV5" s="9">
        <v>8.4500000000000011</v>
      </c>
      <c r="AW5" s="8">
        <v>0.23437500000000003</v>
      </c>
      <c r="AX5" s="8">
        <v>0.86588541666666674</v>
      </c>
      <c r="AY5" s="10">
        <v>15.05</v>
      </c>
      <c r="AZ5" s="8">
        <v>0.50033222591362125</v>
      </c>
      <c r="BA5" s="8">
        <v>0.49966777408637869</v>
      </c>
      <c r="BB5" s="9">
        <v>134.57</v>
      </c>
      <c r="BC5" s="75">
        <v>20.38</v>
      </c>
      <c r="BD5" s="5"/>
      <c r="BE5" s="61" t="s">
        <v>143</v>
      </c>
      <c r="BF5" s="5">
        <v>15.58</v>
      </c>
      <c r="BG5" s="8">
        <v>0.61489088575096273</v>
      </c>
      <c r="BH5" s="8">
        <v>0.38510911424903721</v>
      </c>
      <c r="BI5" s="5">
        <v>55.45</v>
      </c>
      <c r="BJ5" s="8">
        <v>0.67141568981064015</v>
      </c>
      <c r="BK5" s="8">
        <v>0.3285843101893598</v>
      </c>
      <c r="BL5" s="5">
        <v>25.759999999999998</v>
      </c>
      <c r="BM5" s="8">
        <v>0.87771739130434789</v>
      </c>
      <c r="BN5" s="8">
        <v>0.12228260869565218</v>
      </c>
      <c r="BO5" s="5">
        <v>36.769999999999996</v>
      </c>
      <c r="BP5" s="8">
        <v>0.24041338047321187</v>
      </c>
      <c r="BQ5" s="8">
        <v>0.75958661952678819</v>
      </c>
      <c r="BR5" s="62">
        <v>127</v>
      </c>
      <c r="BS5" s="5"/>
      <c r="BT5" s="61" t="s">
        <v>143</v>
      </c>
      <c r="BU5" s="7">
        <v>3</v>
      </c>
      <c r="BV5" s="7">
        <v>10</v>
      </c>
      <c r="BW5" s="7">
        <v>0</v>
      </c>
      <c r="BX5" s="7">
        <v>5</v>
      </c>
      <c r="BY5" s="7">
        <v>2</v>
      </c>
      <c r="BZ5" s="66">
        <v>10</v>
      </c>
      <c r="CA5" s="5"/>
      <c r="CB5" s="61" t="s">
        <v>143</v>
      </c>
      <c r="CC5" s="7">
        <v>3</v>
      </c>
      <c r="CD5" s="7">
        <v>3</v>
      </c>
      <c r="CE5" s="7">
        <v>0</v>
      </c>
      <c r="CF5" s="7">
        <v>3</v>
      </c>
      <c r="CG5" s="7">
        <v>9</v>
      </c>
      <c r="CH5" s="7">
        <v>11</v>
      </c>
      <c r="CI5" s="7">
        <v>12</v>
      </c>
      <c r="CJ5" s="66">
        <v>6</v>
      </c>
      <c r="CK5" s="5"/>
      <c r="CL5" s="61" t="s">
        <v>143</v>
      </c>
      <c r="CM5" s="11">
        <v>594533</v>
      </c>
      <c r="CN5" s="10">
        <v>0.47507875929511062</v>
      </c>
      <c r="CO5" s="7">
        <v>214749</v>
      </c>
      <c r="CP5" s="8">
        <v>0.2010533227162874</v>
      </c>
      <c r="CQ5" s="7">
        <v>67701</v>
      </c>
      <c r="CR5" s="8">
        <v>0.47355282787551145</v>
      </c>
      <c r="CS5" s="7">
        <v>282450</v>
      </c>
      <c r="CT5" s="8">
        <v>0.26636926889714996</v>
      </c>
      <c r="CU5" s="77">
        <v>0.434855726677288</v>
      </c>
      <c r="CV5" s="5"/>
      <c r="CW5" s="100" t="s">
        <v>143</v>
      </c>
      <c r="CX5" s="101">
        <v>314</v>
      </c>
      <c r="CY5" s="101">
        <v>0</v>
      </c>
      <c r="CZ5" s="101">
        <v>2</v>
      </c>
      <c r="DA5" s="101">
        <v>2</v>
      </c>
      <c r="DB5" s="101">
        <v>1</v>
      </c>
      <c r="DC5" s="102">
        <v>84.413333333333341</v>
      </c>
      <c r="DD5" s="103">
        <v>38.57</v>
      </c>
      <c r="DE5" s="12"/>
      <c r="DF5" s="61" t="s">
        <v>143</v>
      </c>
      <c r="DG5" s="7">
        <v>154</v>
      </c>
      <c r="DH5" s="7">
        <v>54</v>
      </c>
      <c r="DI5" s="7">
        <v>3</v>
      </c>
      <c r="DJ5" s="66">
        <v>3</v>
      </c>
      <c r="DK5" s="7"/>
      <c r="DL5" s="61" t="s">
        <v>143</v>
      </c>
      <c r="DM5" s="7">
        <v>3</v>
      </c>
      <c r="DN5" s="7">
        <v>31968</v>
      </c>
      <c r="DO5" s="7">
        <v>14363</v>
      </c>
      <c r="DP5" s="7">
        <v>2</v>
      </c>
      <c r="DQ5" s="7">
        <v>2</v>
      </c>
      <c r="DR5" s="66">
        <v>1</v>
      </c>
      <c r="DS5" s="5"/>
      <c r="DT5" s="61" t="s">
        <v>143</v>
      </c>
      <c r="DU5" s="7">
        <v>3</v>
      </c>
      <c r="DV5" s="7">
        <v>2</v>
      </c>
      <c r="DW5" s="7">
        <v>2</v>
      </c>
      <c r="DX5" s="66">
        <v>2</v>
      </c>
      <c r="DY5" s="5"/>
      <c r="DZ5" s="61" t="s">
        <v>143</v>
      </c>
      <c r="EA5" s="7">
        <v>1949705</v>
      </c>
      <c r="EB5" s="7">
        <v>289</v>
      </c>
      <c r="EC5" s="7">
        <v>59</v>
      </c>
      <c r="ED5" s="7">
        <v>9</v>
      </c>
      <c r="EE5" s="66">
        <v>15</v>
      </c>
      <c r="EF5" s="5"/>
      <c r="EG5" s="61" t="s">
        <v>143</v>
      </c>
      <c r="EH5" s="7">
        <v>225</v>
      </c>
      <c r="EI5" s="8">
        <v>0.60888888888888892</v>
      </c>
      <c r="EJ5" s="7">
        <v>1</v>
      </c>
      <c r="EK5" s="8">
        <v>0.92</v>
      </c>
      <c r="EL5" s="8">
        <v>0.92</v>
      </c>
      <c r="EM5" s="8">
        <v>0.31111111111111112</v>
      </c>
      <c r="EN5" s="8">
        <v>0</v>
      </c>
      <c r="EO5" s="66">
        <v>0</v>
      </c>
      <c r="EP5" s="5"/>
      <c r="EQ5" s="61" t="s">
        <v>143</v>
      </c>
      <c r="ER5" s="7">
        <v>4002</v>
      </c>
      <c r="ES5" s="8">
        <v>0.97051474262868564</v>
      </c>
      <c r="ET5" s="8">
        <v>0.92578710644677664</v>
      </c>
      <c r="EU5" s="8">
        <v>0</v>
      </c>
      <c r="EV5" s="13">
        <v>0.97118440779610204</v>
      </c>
      <c r="EW5" s="13">
        <v>7.188905547226382E-3</v>
      </c>
      <c r="EX5" s="62">
        <v>1</v>
      </c>
      <c r="EY5" s="5"/>
      <c r="EZ5" s="61" t="s">
        <v>143</v>
      </c>
      <c r="FA5" s="7">
        <v>88487</v>
      </c>
      <c r="FB5" s="8">
        <v>0.68613468645111708</v>
      </c>
      <c r="FC5" s="8">
        <v>0.24697413179337077</v>
      </c>
      <c r="FD5" s="8">
        <v>0.11833376654197791</v>
      </c>
      <c r="FE5" s="13">
        <v>0.58358515940194611</v>
      </c>
      <c r="FF5" s="13">
        <v>0</v>
      </c>
      <c r="FG5" s="66">
        <v>835</v>
      </c>
      <c r="FH5" s="5"/>
      <c r="FI5" s="61" t="s">
        <v>143</v>
      </c>
      <c r="FJ5" s="7">
        <v>0</v>
      </c>
      <c r="FK5" s="8" t="s">
        <v>142</v>
      </c>
      <c r="FL5" s="8" t="s">
        <v>142</v>
      </c>
      <c r="FM5" s="8" t="s">
        <v>142</v>
      </c>
      <c r="FN5" s="8" t="s">
        <v>142</v>
      </c>
      <c r="FO5" s="13" t="s">
        <v>142</v>
      </c>
      <c r="FP5" s="62">
        <v>0</v>
      </c>
      <c r="FQ5" s="5"/>
      <c r="FR5" s="61" t="s">
        <v>143</v>
      </c>
      <c r="FS5" s="7">
        <v>266</v>
      </c>
      <c r="FT5" s="8">
        <v>0</v>
      </c>
      <c r="FU5" s="8">
        <v>0</v>
      </c>
      <c r="FV5" s="8">
        <v>0</v>
      </c>
      <c r="FW5" s="8">
        <v>3.7593984962406013E-3</v>
      </c>
      <c r="FX5" s="13">
        <v>0</v>
      </c>
      <c r="FY5" s="66">
        <v>0</v>
      </c>
      <c r="FZ5" s="5"/>
      <c r="GA5" s="6" t="s">
        <v>143</v>
      </c>
      <c r="GB5" s="85">
        <v>4781430</v>
      </c>
      <c r="GC5" s="86">
        <v>8.5890622679825904E-2</v>
      </c>
      <c r="GD5" s="86">
        <v>1.47696400449238E-2</v>
      </c>
      <c r="GE5" s="86">
        <v>1.2050579010881681E-2</v>
      </c>
      <c r="GF5" s="86">
        <v>0.93700282133169366</v>
      </c>
      <c r="GG5" s="87">
        <v>9.2474845391441862E-3</v>
      </c>
      <c r="GH5" s="85">
        <v>350000</v>
      </c>
      <c r="GI5" s="5"/>
    </row>
    <row r="6" spans="1:191" x14ac:dyDescent="0.25">
      <c r="A6" s="61" t="s">
        <v>144</v>
      </c>
      <c r="B6" s="5">
        <v>23</v>
      </c>
      <c r="C6" s="5">
        <v>1</v>
      </c>
      <c r="D6" s="5">
        <v>12</v>
      </c>
      <c r="E6" s="5">
        <v>1</v>
      </c>
      <c r="F6" s="5"/>
      <c r="G6" s="5">
        <v>3</v>
      </c>
      <c r="H6" s="5">
        <v>5</v>
      </c>
      <c r="I6" s="62">
        <v>1</v>
      </c>
      <c r="J6" s="5"/>
      <c r="K6" s="65" t="s">
        <v>144</v>
      </c>
      <c r="L6" s="7">
        <v>658390</v>
      </c>
      <c r="M6" s="7">
        <v>131065</v>
      </c>
      <c r="N6" s="7">
        <v>115218</v>
      </c>
      <c r="O6" s="7">
        <v>27905</v>
      </c>
      <c r="P6" s="7">
        <v>45963</v>
      </c>
      <c r="Q6" s="7">
        <v>187218</v>
      </c>
      <c r="R6" s="7">
        <v>838062</v>
      </c>
      <c r="S6" s="7">
        <v>0</v>
      </c>
      <c r="T6" s="7">
        <v>115051</v>
      </c>
      <c r="U6" s="7">
        <v>61688</v>
      </c>
      <c r="V6" s="7">
        <v>234</v>
      </c>
      <c r="W6" s="7">
        <v>533</v>
      </c>
      <c r="X6" s="7">
        <v>1522937</v>
      </c>
      <c r="Y6" s="8">
        <v>0.33315166681221875</v>
      </c>
      <c r="Z6" s="66">
        <v>1542.5021643706618</v>
      </c>
      <c r="AA6" s="5"/>
      <c r="AB6" s="61" t="s">
        <v>144</v>
      </c>
      <c r="AC6" s="7">
        <v>89229</v>
      </c>
      <c r="AD6" s="7">
        <v>647987</v>
      </c>
      <c r="AE6" s="7">
        <v>75752</v>
      </c>
      <c r="AF6" s="7">
        <v>35560</v>
      </c>
      <c r="AG6" s="7">
        <v>34458</v>
      </c>
      <c r="AH6" s="7">
        <v>25594</v>
      </c>
      <c r="AI6" s="7">
        <v>248048</v>
      </c>
      <c r="AJ6" s="7">
        <v>321663</v>
      </c>
      <c r="AK6" s="7">
        <v>1478291</v>
      </c>
      <c r="AL6" s="7">
        <v>6600</v>
      </c>
      <c r="AM6" s="66">
        <v>1471691</v>
      </c>
      <c r="AN6" s="5"/>
      <c r="AO6" s="61" t="s">
        <v>144</v>
      </c>
      <c r="AP6" s="9">
        <v>806.29000000000019</v>
      </c>
      <c r="AQ6" s="8">
        <v>1.0018921254876312</v>
      </c>
      <c r="AR6" s="8">
        <v>0.88156696021864567</v>
      </c>
      <c r="AS6" s="9">
        <v>243.79999999999995</v>
      </c>
      <c r="AT6" s="8">
        <v>1.8039933444259562</v>
      </c>
      <c r="AU6" s="8">
        <v>0.90038824181919019</v>
      </c>
      <c r="AV6" s="9">
        <v>8.5399999999999991</v>
      </c>
      <c r="AW6" s="8">
        <v>1.3217821782178218</v>
      </c>
      <c r="AX6" s="8">
        <v>0.79207920792079212</v>
      </c>
      <c r="AY6" s="10">
        <v>3</v>
      </c>
      <c r="AZ6" s="8">
        <v>0.33333333333333331</v>
      </c>
      <c r="BA6" s="8">
        <v>0.66666666666666663</v>
      </c>
      <c r="BB6" s="9">
        <v>1061.6300000000001</v>
      </c>
      <c r="BC6" s="75">
        <v>18.64</v>
      </c>
      <c r="BD6" s="5"/>
      <c r="BE6" s="61" t="s">
        <v>144</v>
      </c>
      <c r="BF6" s="5">
        <v>30.1</v>
      </c>
      <c r="BG6" s="8">
        <v>0.32558139534883723</v>
      </c>
      <c r="BH6" s="8">
        <v>0.67441860465116277</v>
      </c>
      <c r="BI6" s="5">
        <v>522.58999999999992</v>
      </c>
      <c r="BJ6" s="8">
        <v>0.60483361717598894</v>
      </c>
      <c r="BK6" s="8">
        <v>0.39516638282401123</v>
      </c>
      <c r="BL6" s="5">
        <v>264.89999999999998</v>
      </c>
      <c r="BM6" s="8">
        <v>0.63880709701774263</v>
      </c>
      <c r="BN6" s="8">
        <v>0.36119290298225748</v>
      </c>
      <c r="BO6" s="5">
        <v>176.95</v>
      </c>
      <c r="BP6" s="8">
        <v>0.33331449562023174</v>
      </c>
      <c r="BQ6" s="8">
        <v>0.66668550437976837</v>
      </c>
      <c r="BR6" s="62">
        <v>947</v>
      </c>
      <c r="BS6" s="5"/>
      <c r="BT6" s="61" t="s">
        <v>144</v>
      </c>
      <c r="BU6" s="7">
        <v>111</v>
      </c>
      <c r="BV6" s="7">
        <v>62</v>
      </c>
      <c r="BW6" s="7">
        <v>33</v>
      </c>
      <c r="BX6" s="7">
        <v>43</v>
      </c>
      <c r="BY6" s="7">
        <v>246</v>
      </c>
      <c r="BZ6" s="66">
        <v>117</v>
      </c>
      <c r="CA6" s="5"/>
      <c r="CB6" s="61" t="s">
        <v>144</v>
      </c>
      <c r="CC6" s="7">
        <v>23</v>
      </c>
      <c r="CD6" s="7">
        <v>14</v>
      </c>
      <c r="CE6" s="7">
        <v>5</v>
      </c>
      <c r="CF6" s="7">
        <v>9</v>
      </c>
      <c r="CG6" s="7">
        <v>43</v>
      </c>
      <c r="CH6" s="7">
        <v>51</v>
      </c>
      <c r="CI6" s="7">
        <v>29</v>
      </c>
      <c r="CJ6" s="66">
        <v>22</v>
      </c>
      <c r="CK6" s="5"/>
      <c r="CL6" s="61" t="s">
        <v>144</v>
      </c>
      <c r="CM6" s="11">
        <v>658390</v>
      </c>
      <c r="CN6" s="10">
        <v>7.0695362930785706</v>
      </c>
      <c r="CO6" s="7">
        <v>3950629</v>
      </c>
      <c r="CP6" s="8">
        <v>0.21354447608216312</v>
      </c>
      <c r="CQ6" s="7">
        <v>703883</v>
      </c>
      <c r="CR6" s="8">
        <v>0.38143839246011058</v>
      </c>
      <c r="CS6" s="7">
        <v>4654512</v>
      </c>
      <c r="CT6" s="8">
        <v>0.23893439312220058</v>
      </c>
      <c r="CU6" s="77">
        <v>0.52913538519183112</v>
      </c>
      <c r="CV6" s="5"/>
      <c r="CW6" s="100" t="s">
        <v>144</v>
      </c>
      <c r="CX6" s="101">
        <v>265.71428571428572</v>
      </c>
      <c r="CY6" s="101">
        <v>5</v>
      </c>
      <c r="CZ6" s="101">
        <v>17</v>
      </c>
      <c r="DA6" s="101">
        <v>17</v>
      </c>
      <c r="DB6" s="101">
        <v>15</v>
      </c>
      <c r="DC6" s="102">
        <v>79.055555555555557</v>
      </c>
      <c r="DD6" s="103">
        <v>39.333333333333336</v>
      </c>
      <c r="DE6" s="12"/>
      <c r="DF6" s="61" t="s">
        <v>144</v>
      </c>
      <c r="DG6" s="7">
        <v>336</v>
      </c>
      <c r="DH6" s="7">
        <v>91</v>
      </c>
      <c r="DI6" s="7">
        <v>49</v>
      </c>
      <c r="DJ6" s="66">
        <v>15</v>
      </c>
      <c r="DK6" s="7"/>
      <c r="DL6" s="61" t="s">
        <v>144</v>
      </c>
      <c r="DM6" s="7">
        <v>23</v>
      </c>
      <c r="DN6" s="7">
        <v>261932</v>
      </c>
      <c r="DO6" s="7">
        <v>80280</v>
      </c>
      <c r="DP6" s="7">
        <v>19</v>
      </c>
      <c r="DQ6" s="7">
        <v>19</v>
      </c>
      <c r="DR6" s="66">
        <v>9</v>
      </c>
      <c r="DS6" s="5"/>
      <c r="DT6" s="61" t="s">
        <v>144</v>
      </c>
      <c r="DU6" s="7">
        <v>23</v>
      </c>
      <c r="DV6" s="7">
        <v>14</v>
      </c>
      <c r="DW6" s="7">
        <v>14</v>
      </c>
      <c r="DX6" s="66">
        <v>14</v>
      </c>
      <c r="DY6" s="5"/>
      <c r="DZ6" s="61" t="s">
        <v>144</v>
      </c>
      <c r="EA6" s="7">
        <v>4935741</v>
      </c>
      <c r="EB6" s="7">
        <v>1429</v>
      </c>
      <c r="EC6" s="7">
        <v>143</v>
      </c>
      <c r="ED6" s="7">
        <v>48</v>
      </c>
      <c r="EE6" s="66">
        <v>724</v>
      </c>
      <c r="EF6" s="5"/>
      <c r="EG6" s="61" t="s">
        <v>144</v>
      </c>
      <c r="EH6" s="7">
        <v>198</v>
      </c>
      <c r="EI6" s="8">
        <v>0.39898989898989901</v>
      </c>
      <c r="EJ6" s="7">
        <v>1</v>
      </c>
      <c r="EK6" s="8">
        <v>0.91919191919191923</v>
      </c>
      <c r="EL6" s="8">
        <v>0.89393939393939392</v>
      </c>
      <c r="EM6" s="8">
        <v>0.89393939393939392</v>
      </c>
      <c r="EN6" s="8">
        <v>0.64646464646464652</v>
      </c>
      <c r="EO6" s="66">
        <v>0</v>
      </c>
      <c r="EP6" s="5"/>
      <c r="EQ6" s="61" t="s">
        <v>144</v>
      </c>
      <c r="ER6" s="7">
        <v>596096</v>
      </c>
      <c r="ES6" s="8">
        <v>0.34018849312862359</v>
      </c>
      <c r="ET6" s="8">
        <v>0.20782055239424521</v>
      </c>
      <c r="EU6" s="8">
        <v>8.6628663839381573E-2</v>
      </c>
      <c r="EV6" s="13">
        <v>0.81729194626368906</v>
      </c>
      <c r="EW6" s="13">
        <v>1.5534410564741249E-3</v>
      </c>
      <c r="EX6" s="62">
        <v>437</v>
      </c>
      <c r="EY6" s="5"/>
      <c r="EZ6" s="61" t="s">
        <v>144</v>
      </c>
      <c r="FA6" s="7">
        <v>812680</v>
      </c>
      <c r="FB6" s="8">
        <v>0.72639538317665009</v>
      </c>
      <c r="FC6" s="8">
        <v>0.45982797657134422</v>
      </c>
      <c r="FD6" s="8">
        <v>0.43108234483437513</v>
      </c>
      <c r="FE6" s="13">
        <v>0.69540501796525078</v>
      </c>
      <c r="FF6" s="13">
        <v>0.13715115420583748</v>
      </c>
      <c r="FG6" s="66">
        <v>8931</v>
      </c>
      <c r="FH6" s="5"/>
      <c r="FI6" s="61" t="s">
        <v>144</v>
      </c>
      <c r="FJ6" s="7">
        <v>1935568</v>
      </c>
      <c r="FK6" s="8">
        <v>1</v>
      </c>
      <c r="FL6" s="8">
        <v>0.97829732667620051</v>
      </c>
      <c r="FM6" s="8">
        <v>0.97149673894174737</v>
      </c>
      <c r="FN6" s="8">
        <v>5.126418593380233E-7</v>
      </c>
      <c r="FO6" s="13">
        <v>0</v>
      </c>
      <c r="FP6" s="62">
        <v>135000</v>
      </c>
      <c r="FQ6" s="5"/>
      <c r="FR6" s="61" t="s">
        <v>144</v>
      </c>
      <c r="FS6" s="7">
        <v>6237476</v>
      </c>
      <c r="FT6" s="8">
        <v>0.32857248669173234</v>
      </c>
      <c r="FU6" s="8">
        <v>2.5463023825662817E-2</v>
      </c>
      <c r="FV6" s="8">
        <v>2.2674235540144764E-3</v>
      </c>
      <c r="FW6" s="8">
        <v>1.6065611560688607E-8</v>
      </c>
      <c r="FX6" s="13">
        <v>2.0841763559491053E-6</v>
      </c>
      <c r="FY6" s="66">
        <v>44646</v>
      </c>
      <c r="FZ6" s="5"/>
      <c r="GA6" s="6" t="s">
        <v>144</v>
      </c>
      <c r="GB6" s="85">
        <v>7364884</v>
      </c>
      <c r="GC6" s="86">
        <v>8.7383182138374482E-2</v>
      </c>
      <c r="GD6" s="86">
        <v>8.1285869539832536E-2</v>
      </c>
      <c r="GE6" s="86">
        <v>5.6464568892055866E-2</v>
      </c>
      <c r="GF6" s="86">
        <v>0.75551000531712387</v>
      </c>
      <c r="GG6" s="87">
        <v>9.7326719606174381E-2</v>
      </c>
      <c r="GH6" s="85">
        <v>649891</v>
      </c>
      <c r="GI6" s="5"/>
    </row>
    <row r="7" spans="1:191" x14ac:dyDescent="0.25">
      <c r="A7" s="61" t="s">
        <v>145</v>
      </c>
      <c r="B7" s="5">
        <v>3</v>
      </c>
      <c r="C7" s="5"/>
      <c r="D7" s="5">
        <v>1</v>
      </c>
      <c r="E7" s="5">
        <v>1</v>
      </c>
      <c r="F7" s="5"/>
      <c r="G7" s="5"/>
      <c r="H7" s="5">
        <v>1</v>
      </c>
      <c r="I7" s="62"/>
      <c r="J7" s="5"/>
      <c r="K7" s="65" t="s">
        <v>145</v>
      </c>
      <c r="L7" s="7">
        <v>195356</v>
      </c>
      <c r="M7" s="7">
        <v>8959</v>
      </c>
      <c r="N7" s="7">
        <v>6487</v>
      </c>
      <c r="O7" s="7">
        <v>0</v>
      </c>
      <c r="P7" s="7">
        <v>0</v>
      </c>
      <c r="Q7" s="7">
        <v>17033</v>
      </c>
      <c r="R7" s="7">
        <v>84101</v>
      </c>
      <c r="S7" s="7">
        <v>18571</v>
      </c>
      <c r="T7" s="7">
        <v>4575</v>
      </c>
      <c r="U7" s="7">
        <v>300</v>
      </c>
      <c r="V7" s="7">
        <v>260</v>
      </c>
      <c r="W7" s="7">
        <v>548</v>
      </c>
      <c r="X7" s="7">
        <v>140834</v>
      </c>
      <c r="Y7" s="8">
        <v>0.23061902665549514</v>
      </c>
      <c r="Z7" s="66">
        <v>554.65406744609834</v>
      </c>
      <c r="AA7" s="5"/>
      <c r="AB7" s="61" t="s">
        <v>145</v>
      </c>
      <c r="AC7" s="7">
        <v>10173</v>
      </c>
      <c r="AD7" s="7">
        <v>75649</v>
      </c>
      <c r="AE7" s="7">
        <v>10537</v>
      </c>
      <c r="AF7" s="7">
        <v>809</v>
      </c>
      <c r="AG7" s="7">
        <v>301</v>
      </c>
      <c r="AH7" s="7">
        <v>376</v>
      </c>
      <c r="AI7" s="7">
        <v>1135</v>
      </c>
      <c r="AJ7" s="7">
        <v>39491</v>
      </c>
      <c r="AK7" s="7">
        <v>138471</v>
      </c>
      <c r="AL7" s="7">
        <v>0</v>
      </c>
      <c r="AM7" s="66">
        <v>138471</v>
      </c>
      <c r="AN7" s="5"/>
      <c r="AO7" s="61" t="s">
        <v>145</v>
      </c>
      <c r="AP7" s="9">
        <v>115.55</v>
      </c>
      <c r="AQ7" s="8">
        <v>0.59696811291165697</v>
      </c>
      <c r="AR7" s="8">
        <v>0.61108207004704651</v>
      </c>
      <c r="AS7" s="9">
        <v>28.61</v>
      </c>
      <c r="AT7" s="8">
        <v>0.75687254551945737</v>
      </c>
      <c r="AU7" s="8">
        <v>0.26454837558014993</v>
      </c>
      <c r="AV7" s="9">
        <v>6.99</v>
      </c>
      <c r="AW7" s="8">
        <v>0.59942775393419179</v>
      </c>
      <c r="AX7" s="8">
        <v>0.40057224606580827</v>
      </c>
      <c r="AY7" s="10">
        <v>1</v>
      </c>
      <c r="AZ7" s="8">
        <v>0</v>
      </c>
      <c r="BA7" s="8">
        <v>1</v>
      </c>
      <c r="BB7" s="9">
        <v>152.15</v>
      </c>
      <c r="BC7" s="75">
        <v>13.579999999999998</v>
      </c>
      <c r="BD7" s="5"/>
      <c r="BE7" s="61" t="s">
        <v>145</v>
      </c>
      <c r="BF7" s="5">
        <v>3</v>
      </c>
      <c r="BG7" s="8">
        <v>0</v>
      </c>
      <c r="BH7" s="8">
        <v>1</v>
      </c>
      <c r="BI7" s="5">
        <v>77.5</v>
      </c>
      <c r="BJ7" s="8">
        <v>0.62967741935483867</v>
      </c>
      <c r="BK7" s="8">
        <v>0.37032258064516127</v>
      </c>
      <c r="BL7" s="5">
        <v>38.200000000000003</v>
      </c>
      <c r="BM7" s="8">
        <v>0.70418848167539261</v>
      </c>
      <c r="BN7" s="8">
        <v>0.29581151832460734</v>
      </c>
      <c r="BO7" s="5">
        <v>33.450000000000003</v>
      </c>
      <c r="BP7" s="8">
        <v>0.19701046337817638</v>
      </c>
      <c r="BQ7" s="8">
        <v>0.80298953662182349</v>
      </c>
      <c r="BR7" s="62">
        <v>136</v>
      </c>
      <c r="BS7" s="5"/>
      <c r="BT7" s="61" t="s">
        <v>145</v>
      </c>
      <c r="BU7" s="7">
        <v>1</v>
      </c>
      <c r="BV7" s="7">
        <v>14</v>
      </c>
      <c r="BW7" s="7">
        <v>2</v>
      </c>
      <c r="BX7" s="7">
        <v>9</v>
      </c>
      <c r="BY7" s="7">
        <v>4</v>
      </c>
      <c r="BZ7" s="66">
        <v>1</v>
      </c>
      <c r="CA7" s="5"/>
      <c r="CB7" s="61" t="s">
        <v>145</v>
      </c>
      <c r="CC7" s="7">
        <v>3</v>
      </c>
      <c r="CD7" s="7">
        <v>3</v>
      </c>
      <c r="CE7" s="7">
        <v>0</v>
      </c>
      <c r="CF7" s="7">
        <v>3</v>
      </c>
      <c r="CG7" s="7">
        <v>5</v>
      </c>
      <c r="CH7" s="7">
        <v>12</v>
      </c>
      <c r="CI7" s="7">
        <v>6</v>
      </c>
      <c r="CJ7" s="66">
        <v>5</v>
      </c>
      <c r="CK7" s="5"/>
      <c r="CL7" s="61" t="s">
        <v>145</v>
      </c>
      <c r="CM7" s="11">
        <v>195356</v>
      </c>
      <c r="CN7" s="10">
        <v>1.4136653084624993</v>
      </c>
      <c r="CO7" s="7">
        <v>193798</v>
      </c>
      <c r="CP7" s="8">
        <v>0.24980133953910774</v>
      </c>
      <c r="CQ7" s="7">
        <v>82370</v>
      </c>
      <c r="CR7" s="8">
        <v>0.38089110112905183</v>
      </c>
      <c r="CS7" s="7">
        <v>276168</v>
      </c>
      <c r="CT7" s="8">
        <v>0.28890023463978448</v>
      </c>
      <c r="CU7" s="77">
        <v>0.67096115408012513</v>
      </c>
      <c r="CV7" s="5"/>
      <c r="CW7" s="100" t="s">
        <v>145</v>
      </c>
      <c r="CX7" s="101">
        <v>281.33333333333331</v>
      </c>
      <c r="CY7" s="101">
        <v>0</v>
      </c>
      <c r="CZ7" s="101">
        <v>2</v>
      </c>
      <c r="DA7" s="101">
        <v>2</v>
      </c>
      <c r="DB7" s="101">
        <v>2</v>
      </c>
      <c r="DC7" s="102">
        <v>72.083333333333329</v>
      </c>
      <c r="DD7" s="103">
        <v>47.5</v>
      </c>
      <c r="DE7" s="12"/>
      <c r="DF7" s="61" t="s">
        <v>145</v>
      </c>
      <c r="DG7" s="7">
        <v>91</v>
      </c>
      <c r="DH7" s="7">
        <v>26</v>
      </c>
      <c r="DI7" s="7">
        <v>12</v>
      </c>
      <c r="DJ7" s="66">
        <v>2</v>
      </c>
      <c r="DK7" s="7"/>
      <c r="DL7" s="61" t="s">
        <v>145</v>
      </c>
      <c r="DM7" s="7">
        <v>3</v>
      </c>
      <c r="DN7" s="7">
        <v>27396</v>
      </c>
      <c r="DO7" s="7">
        <v>2060</v>
      </c>
      <c r="DP7" s="7">
        <v>2</v>
      </c>
      <c r="DQ7" s="7">
        <v>2</v>
      </c>
      <c r="DR7" s="66">
        <v>1</v>
      </c>
      <c r="DS7" s="5"/>
      <c r="DT7" s="61" t="s">
        <v>145</v>
      </c>
      <c r="DU7" s="7">
        <v>3</v>
      </c>
      <c r="DV7" s="7">
        <v>2</v>
      </c>
      <c r="DW7" s="7">
        <v>0</v>
      </c>
      <c r="DX7" s="66">
        <v>1</v>
      </c>
      <c r="DY7" s="5"/>
      <c r="DZ7" s="61" t="s">
        <v>145</v>
      </c>
      <c r="EA7" s="7">
        <v>45251</v>
      </c>
      <c r="EB7" s="7">
        <v>230</v>
      </c>
      <c r="EC7" s="7">
        <v>81</v>
      </c>
      <c r="ED7" s="7">
        <v>26</v>
      </c>
      <c r="EE7" s="66">
        <v>69</v>
      </c>
      <c r="EF7" s="5"/>
      <c r="EG7" s="61" t="s">
        <v>145</v>
      </c>
      <c r="EH7" s="7">
        <v>644</v>
      </c>
      <c r="EI7" s="8">
        <v>0.453416149068323</v>
      </c>
      <c r="EJ7" s="7">
        <v>2</v>
      </c>
      <c r="EK7" s="8">
        <v>0.68944099378881984</v>
      </c>
      <c r="EL7" s="8">
        <v>0.4860248447204969</v>
      </c>
      <c r="EM7" s="8">
        <v>0.58074534161490687</v>
      </c>
      <c r="EN7" s="8">
        <v>0.296583850931677</v>
      </c>
      <c r="EO7" s="66">
        <v>1</v>
      </c>
      <c r="EP7" s="5"/>
      <c r="EQ7" s="61" t="s">
        <v>145</v>
      </c>
      <c r="ER7" s="7">
        <v>3172</v>
      </c>
      <c r="ES7" s="8">
        <v>0.68221941992433799</v>
      </c>
      <c r="ET7" s="8">
        <v>0.59773013871374525</v>
      </c>
      <c r="EU7" s="8">
        <v>6.4627994955863813E-2</v>
      </c>
      <c r="EV7" s="13">
        <v>0.40699873896595207</v>
      </c>
      <c r="EW7" s="13">
        <v>0.54358448928121061</v>
      </c>
      <c r="EX7" s="62">
        <v>36</v>
      </c>
      <c r="EY7" s="5"/>
      <c r="EZ7" s="61" t="s">
        <v>145</v>
      </c>
      <c r="FA7" s="7">
        <v>207037</v>
      </c>
      <c r="FB7" s="8">
        <v>0.33438950525751437</v>
      </c>
      <c r="FC7" s="8">
        <v>0.26298680912107497</v>
      </c>
      <c r="FD7" s="8">
        <v>0.1370189869443626</v>
      </c>
      <c r="FE7" s="13">
        <v>0.62790805508194192</v>
      </c>
      <c r="FF7" s="13">
        <v>1.5569873983877318E-2</v>
      </c>
      <c r="FG7" s="66">
        <v>1177</v>
      </c>
      <c r="FH7" s="5"/>
      <c r="FI7" s="61" t="s">
        <v>145</v>
      </c>
      <c r="FJ7" s="7">
        <v>7795</v>
      </c>
      <c r="FK7" s="8">
        <v>0.83502245028864652</v>
      </c>
      <c r="FL7" s="8">
        <v>0.83502245028864652</v>
      </c>
      <c r="FM7" s="8">
        <v>0.48056446440025657</v>
      </c>
      <c r="FN7" s="8">
        <v>1.1930724823604876E-4</v>
      </c>
      <c r="FO7" s="13">
        <v>0.05</v>
      </c>
      <c r="FP7" s="62">
        <v>50</v>
      </c>
      <c r="FQ7" s="5"/>
      <c r="FR7" s="61" t="s">
        <v>145</v>
      </c>
      <c r="FS7" s="7">
        <v>1450</v>
      </c>
      <c r="FT7" s="8">
        <v>1</v>
      </c>
      <c r="FU7" s="8">
        <v>0</v>
      </c>
      <c r="FV7" s="8">
        <v>0</v>
      </c>
      <c r="FW7" s="8">
        <v>6.8965517241379305E-4</v>
      </c>
      <c r="FX7" s="13">
        <v>0</v>
      </c>
      <c r="FY7" s="66">
        <v>0</v>
      </c>
      <c r="FZ7" s="5"/>
      <c r="GA7" s="6" t="s">
        <v>145</v>
      </c>
      <c r="GB7" s="85">
        <v>4663422</v>
      </c>
      <c r="GC7" s="86">
        <v>7.2628854948147525E-2</v>
      </c>
      <c r="GD7" s="86">
        <v>7.7501671519326368E-2</v>
      </c>
      <c r="GE7" s="86">
        <v>4.0514240401147483E-2</v>
      </c>
      <c r="GF7" s="86">
        <v>0.77289765755704709</v>
      </c>
      <c r="GG7" s="87">
        <v>1.5010436542092909E-2</v>
      </c>
      <c r="GH7" s="85">
        <v>23285</v>
      </c>
      <c r="GI7" s="5"/>
    </row>
    <row r="8" spans="1:191" x14ac:dyDescent="0.25">
      <c r="A8" s="61" t="s">
        <v>146</v>
      </c>
      <c r="B8" s="5">
        <v>9</v>
      </c>
      <c r="C8" s="5"/>
      <c r="D8" s="5">
        <v>3</v>
      </c>
      <c r="E8" s="5">
        <v>5</v>
      </c>
      <c r="F8" s="5"/>
      <c r="G8" s="5"/>
      <c r="H8" s="5">
        <v>1</v>
      </c>
      <c r="I8" s="62"/>
      <c r="J8" s="5"/>
      <c r="K8" s="65" t="s">
        <v>146</v>
      </c>
      <c r="L8" s="7">
        <v>188953</v>
      </c>
      <c r="M8" s="7">
        <v>13892</v>
      </c>
      <c r="N8" s="7">
        <v>10195</v>
      </c>
      <c r="O8" s="7">
        <v>17443</v>
      </c>
      <c r="P8" s="7">
        <v>1822</v>
      </c>
      <c r="Q8" s="7">
        <v>42330</v>
      </c>
      <c r="R8" s="7">
        <v>123683</v>
      </c>
      <c r="S8" s="7">
        <v>15538</v>
      </c>
      <c r="T8" s="7">
        <v>11759</v>
      </c>
      <c r="U8" s="7">
        <v>7141</v>
      </c>
      <c r="V8" s="7">
        <v>1025</v>
      </c>
      <c r="W8" s="7">
        <v>1680</v>
      </c>
      <c r="X8" s="7">
        <v>246508</v>
      </c>
      <c r="Y8" s="8">
        <v>0.34758303990134193</v>
      </c>
      <c r="Z8" s="66">
        <v>851.14287680005089</v>
      </c>
      <c r="AA8" s="5"/>
      <c r="AB8" s="61" t="s">
        <v>146</v>
      </c>
      <c r="AC8" s="7">
        <v>16194</v>
      </c>
      <c r="AD8" s="7">
        <v>112527</v>
      </c>
      <c r="AE8" s="7">
        <v>8208</v>
      </c>
      <c r="AF8" s="7">
        <v>3828</v>
      </c>
      <c r="AG8" s="7">
        <v>7082</v>
      </c>
      <c r="AH8" s="7">
        <v>39976</v>
      </c>
      <c r="AI8" s="7">
        <v>2157</v>
      </c>
      <c r="AJ8" s="7">
        <v>44587</v>
      </c>
      <c r="AK8" s="7">
        <v>234559</v>
      </c>
      <c r="AL8" s="7">
        <v>1562</v>
      </c>
      <c r="AM8" s="66">
        <v>232997</v>
      </c>
      <c r="AN8" s="5"/>
      <c r="AO8" s="61" t="s">
        <v>146</v>
      </c>
      <c r="AP8" s="9">
        <v>161.99</v>
      </c>
      <c r="AQ8" s="8">
        <v>0.55239552186913288</v>
      </c>
      <c r="AR8" s="8">
        <v>0.57402127807523817</v>
      </c>
      <c r="AS8" s="9">
        <v>11.59</v>
      </c>
      <c r="AT8" s="8">
        <v>0.8238172920065252</v>
      </c>
      <c r="AU8" s="8">
        <v>1.0668841761827079</v>
      </c>
      <c r="AV8" s="9">
        <v>5</v>
      </c>
      <c r="AW8" s="8">
        <v>0.44444444444444442</v>
      </c>
      <c r="AX8" s="8">
        <v>0.66666666666666663</v>
      </c>
      <c r="AY8" s="10">
        <v>0</v>
      </c>
      <c r="AZ8" s="8" t="s">
        <v>142</v>
      </c>
      <c r="BA8" s="8" t="s">
        <v>142</v>
      </c>
      <c r="BB8" s="9">
        <v>178.58</v>
      </c>
      <c r="BC8" s="75">
        <v>14.2</v>
      </c>
      <c r="BD8" s="5"/>
      <c r="BE8" s="61" t="s">
        <v>146</v>
      </c>
      <c r="BF8" s="5">
        <v>8.1999999999999993</v>
      </c>
      <c r="BG8" s="8">
        <v>0.24390243902439027</v>
      </c>
      <c r="BH8" s="8">
        <v>0.75609756097560987</v>
      </c>
      <c r="BI8" s="5">
        <v>80.77</v>
      </c>
      <c r="BJ8" s="8">
        <v>0.58338492014361765</v>
      </c>
      <c r="BK8" s="8">
        <v>0.4166150798563823</v>
      </c>
      <c r="BL8" s="5">
        <v>31.050000000000004</v>
      </c>
      <c r="BM8" s="8">
        <v>0.85990338164251201</v>
      </c>
      <c r="BN8" s="8">
        <v>0.14009661835748788</v>
      </c>
      <c r="BO8" s="5">
        <v>59.18</v>
      </c>
      <c r="BP8" s="8">
        <v>0.19837783034809059</v>
      </c>
      <c r="BQ8" s="8">
        <v>0.80162216965190936</v>
      </c>
      <c r="BR8" s="62">
        <v>198</v>
      </c>
      <c r="BS8" s="5"/>
      <c r="BT8" s="61" t="s">
        <v>146</v>
      </c>
      <c r="BU8" s="7">
        <v>2</v>
      </c>
      <c r="BV8" s="7">
        <v>7</v>
      </c>
      <c r="BW8" s="7">
        <v>0</v>
      </c>
      <c r="BX8" s="7">
        <v>7</v>
      </c>
      <c r="BY8" s="7">
        <v>3</v>
      </c>
      <c r="BZ8" s="66">
        <v>3</v>
      </c>
      <c r="CA8" s="5"/>
      <c r="CB8" s="61" t="s">
        <v>146</v>
      </c>
      <c r="CC8" s="7">
        <v>9</v>
      </c>
      <c r="CD8" s="7">
        <v>8</v>
      </c>
      <c r="CE8" s="7">
        <v>1</v>
      </c>
      <c r="CF8" s="7">
        <v>7</v>
      </c>
      <c r="CG8" s="7">
        <v>24</v>
      </c>
      <c r="CH8" s="7">
        <v>20</v>
      </c>
      <c r="CI8" s="7">
        <v>13</v>
      </c>
      <c r="CJ8" s="66">
        <v>14</v>
      </c>
      <c r="CK8" s="5"/>
      <c r="CL8" s="61" t="s">
        <v>146</v>
      </c>
      <c r="CM8" s="11">
        <v>188953</v>
      </c>
      <c r="CN8" s="10">
        <v>2.5602874788968686</v>
      </c>
      <c r="CO8" s="7">
        <v>358197</v>
      </c>
      <c r="CP8" s="8">
        <v>0.14188281867240651</v>
      </c>
      <c r="CQ8" s="7">
        <v>125577</v>
      </c>
      <c r="CR8" s="8">
        <v>0.29706873073890921</v>
      </c>
      <c r="CS8" s="7">
        <v>483774</v>
      </c>
      <c r="CT8" s="8">
        <v>0.18216563932745455</v>
      </c>
      <c r="CU8" s="77">
        <v>0.55542257335036604</v>
      </c>
      <c r="CV8" s="5"/>
      <c r="CW8" s="100" t="s">
        <v>146</v>
      </c>
      <c r="CX8" s="101">
        <v>250</v>
      </c>
      <c r="CY8" s="101">
        <v>1</v>
      </c>
      <c r="CZ8" s="101">
        <v>7</v>
      </c>
      <c r="DA8" s="101">
        <v>6</v>
      </c>
      <c r="DB8" s="101">
        <v>5</v>
      </c>
      <c r="DC8" s="102">
        <v>108.4375</v>
      </c>
      <c r="DD8" s="103">
        <v>50.949999999999996</v>
      </c>
      <c r="DE8" s="12"/>
      <c r="DF8" s="61" t="s">
        <v>146</v>
      </c>
      <c r="DG8" s="7">
        <v>135</v>
      </c>
      <c r="DH8" s="7">
        <v>35</v>
      </c>
      <c r="DI8" s="7">
        <v>5</v>
      </c>
      <c r="DJ8" s="66">
        <v>2</v>
      </c>
      <c r="DK8" s="7"/>
      <c r="DL8" s="61" t="s">
        <v>146</v>
      </c>
      <c r="DM8" s="7">
        <v>9</v>
      </c>
      <c r="DN8" s="7">
        <v>36126</v>
      </c>
      <c r="DO8" s="7">
        <v>8910</v>
      </c>
      <c r="DP8" s="7">
        <v>7</v>
      </c>
      <c r="DQ8" s="7">
        <v>6</v>
      </c>
      <c r="DR8" s="66">
        <v>1</v>
      </c>
      <c r="DS8" s="5"/>
      <c r="DT8" s="61" t="s">
        <v>146</v>
      </c>
      <c r="DU8" s="7">
        <v>9</v>
      </c>
      <c r="DV8" s="7">
        <v>8</v>
      </c>
      <c r="DW8" s="7">
        <v>6</v>
      </c>
      <c r="DX8" s="66">
        <v>3</v>
      </c>
      <c r="DY8" s="5"/>
      <c r="DZ8" s="61" t="s">
        <v>146</v>
      </c>
      <c r="EA8" s="7">
        <v>361515</v>
      </c>
      <c r="EB8" s="7">
        <v>263</v>
      </c>
      <c r="EC8" s="7">
        <v>114</v>
      </c>
      <c r="ED8" s="7">
        <v>17</v>
      </c>
      <c r="EE8" s="66">
        <v>22</v>
      </c>
      <c r="EF8" s="5"/>
      <c r="EG8" s="61" t="s">
        <v>146</v>
      </c>
      <c r="EH8" s="7">
        <v>575</v>
      </c>
      <c r="EI8" s="8">
        <v>0.51478260869565218</v>
      </c>
      <c r="EJ8" s="7">
        <v>4</v>
      </c>
      <c r="EK8" s="8">
        <v>0.73043478260869565</v>
      </c>
      <c r="EL8" s="8">
        <v>0.89913043478260868</v>
      </c>
      <c r="EM8" s="8">
        <v>0.56695652173913047</v>
      </c>
      <c r="EN8" s="8">
        <v>0.26608695652173914</v>
      </c>
      <c r="EO8" s="66">
        <v>0</v>
      </c>
      <c r="EP8" s="5"/>
      <c r="EQ8" s="61" t="s">
        <v>146</v>
      </c>
      <c r="ER8" s="7">
        <v>1672</v>
      </c>
      <c r="ES8" s="8">
        <v>0.99760765550239239</v>
      </c>
      <c r="ET8" s="8">
        <v>0.46291866028708134</v>
      </c>
      <c r="EU8" s="8">
        <v>4.1866028708133973E-3</v>
      </c>
      <c r="EV8" s="13">
        <v>0.9560406698564593</v>
      </c>
      <c r="EW8" s="13">
        <v>0</v>
      </c>
      <c r="EX8" s="62">
        <v>12</v>
      </c>
      <c r="EY8" s="5"/>
      <c r="EZ8" s="61" t="s">
        <v>146</v>
      </c>
      <c r="FA8" s="7">
        <v>192233</v>
      </c>
      <c r="FB8" s="8">
        <v>0.90847565194321478</v>
      </c>
      <c r="FC8" s="8">
        <v>0.74104342126481926</v>
      </c>
      <c r="FD8" s="8">
        <v>0.19951309088449953</v>
      </c>
      <c r="FE8" s="13">
        <v>0.58326978198332236</v>
      </c>
      <c r="FF8" s="13">
        <v>0.11444445022446718</v>
      </c>
      <c r="FG8" s="66">
        <v>7869</v>
      </c>
      <c r="FH8" s="5"/>
      <c r="FI8" s="61" t="s">
        <v>146</v>
      </c>
      <c r="FJ8" s="7">
        <v>487</v>
      </c>
      <c r="FK8" s="8">
        <v>1</v>
      </c>
      <c r="FL8" s="8">
        <v>0.9117043121149897</v>
      </c>
      <c r="FM8" s="8">
        <v>0.51745379876796715</v>
      </c>
      <c r="FN8" s="8">
        <v>1.4846375369462282E-3</v>
      </c>
      <c r="FO8" s="13">
        <v>0</v>
      </c>
      <c r="FP8" s="62">
        <v>0</v>
      </c>
      <c r="FQ8" s="5"/>
      <c r="FR8" s="61" t="s">
        <v>146</v>
      </c>
      <c r="FS8" s="7">
        <v>3361</v>
      </c>
      <c r="FT8" s="8">
        <v>0.33977982743231183</v>
      </c>
      <c r="FU8" s="8">
        <v>0.17108003570365962</v>
      </c>
      <c r="FV8" s="8">
        <v>0.13775662005355549</v>
      </c>
      <c r="FW8" s="8">
        <v>2.9753049687592978E-4</v>
      </c>
      <c r="FX8" s="13">
        <v>0</v>
      </c>
      <c r="FY8" s="66">
        <v>242</v>
      </c>
      <c r="FZ8" s="5"/>
      <c r="GA8" s="6" t="s">
        <v>146</v>
      </c>
      <c r="GB8" s="85">
        <v>1873608</v>
      </c>
      <c r="GC8" s="86">
        <v>0.72474018044329447</v>
      </c>
      <c r="GD8" s="86">
        <v>0.22281074803267278</v>
      </c>
      <c r="GE8" s="86">
        <v>4.5076131186459492E-2</v>
      </c>
      <c r="GF8" s="86">
        <v>0.8906875931358107</v>
      </c>
      <c r="GG8" s="87">
        <v>3.2237266279819474E-2</v>
      </c>
      <c r="GH8" s="85">
        <v>11713</v>
      </c>
      <c r="GI8" s="5"/>
    </row>
    <row r="9" spans="1:191" x14ac:dyDescent="0.25">
      <c r="A9" s="61" t="s">
        <v>147</v>
      </c>
      <c r="B9" s="5">
        <v>4</v>
      </c>
      <c r="C9" s="5"/>
      <c r="D9" s="5">
        <v>4</v>
      </c>
      <c r="E9" s="5"/>
      <c r="F9" s="5"/>
      <c r="G9" s="5"/>
      <c r="H9" s="5"/>
      <c r="I9" s="62"/>
      <c r="J9" s="5"/>
      <c r="K9" s="65" t="s">
        <v>147</v>
      </c>
      <c r="L9" s="7">
        <v>277684</v>
      </c>
      <c r="M9" s="7">
        <v>9729</v>
      </c>
      <c r="N9" s="7">
        <v>22475</v>
      </c>
      <c r="O9" s="7">
        <v>814</v>
      </c>
      <c r="P9" s="7">
        <v>3137</v>
      </c>
      <c r="Q9" s="7">
        <v>8046</v>
      </c>
      <c r="R9" s="7">
        <v>52168</v>
      </c>
      <c r="S9" s="7">
        <v>21050</v>
      </c>
      <c r="T9" s="7">
        <v>11243</v>
      </c>
      <c r="U9" s="7">
        <v>3753</v>
      </c>
      <c r="V9" s="7">
        <v>75</v>
      </c>
      <c r="W9" s="7">
        <v>94</v>
      </c>
      <c r="X9" s="7">
        <v>132584</v>
      </c>
      <c r="Y9" s="8">
        <v>0.33338110179207142</v>
      </c>
      <c r="Z9" s="66">
        <v>318.28625343916104</v>
      </c>
      <c r="AA9" s="5"/>
      <c r="AB9" s="61" t="s">
        <v>147</v>
      </c>
      <c r="AC9" s="7">
        <v>10647</v>
      </c>
      <c r="AD9" s="7">
        <v>64197</v>
      </c>
      <c r="AE9" s="7">
        <v>5522</v>
      </c>
      <c r="AF9" s="7">
        <v>1515</v>
      </c>
      <c r="AG9" s="7">
        <v>6068</v>
      </c>
      <c r="AH9" s="7">
        <v>8468</v>
      </c>
      <c r="AI9" s="7">
        <v>5493</v>
      </c>
      <c r="AJ9" s="7">
        <v>29471</v>
      </c>
      <c r="AK9" s="7">
        <v>131381</v>
      </c>
      <c r="AL9" s="7">
        <v>0</v>
      </c>
      <c r="AM9" s="66">
        <v>131381</v>
      </c>
      <c r="AN9" s="5"/>
      <c r="AO9" s="61" t="s">
        <v>147</v>
      </c>
      <c r="AP9" s="9">
        <v>78.34</v>
      </c>
      <c r="AQ9" s="8">
        <v>0.54263466938983906</v>
      </c>
      <c r="AR9" s="8">
        <v>0.45736533061016077</v>
      </c>
      <c r="AS9" s="9">
        <v>51.26</v>
      </c>
      <c r="AT9" s="8">
        <v>0.76531408505657428</v>
      </c>
      <c r="AU9" s="8">
        <v>0.23468591494342567</v>
      </c>
      <c r="AV9" s="9">
        <v>0.8</v>
      </c>
      <c r="AW9" s="8">
        <v>0</v>
      </c>
      <c r="AX9" s="8">
        <v>1</v>
      </c>
      <c r="AY9" s="10">
        <v>0</v>
      </c>
      <c r="AZ9" s="8" t="s">
        <v>142</v>
      </c>
      <c r="BA9" s="8" t="s">
        <v>142</v>
      </c>
      <c r="BB9" s="9">
        <v>130.4</v>
      </c>
      <c r="BC9" s="75">
        <v>18.649999999999999</v>
      </c>
      <c r="BD9" s="5"/>
      <c r="BE9" s="61" t="s">
        <v>147</v>
      </c>
      <c r="BF9" s="5">
        <v>4</v>
      </c>
      <c r="BG9" s="8">
        <v>0.5</v>
      </c>
      <c r="BH9" s="8">
        <v>0.5</v>
      </c>
      <c r="BI9" s="5">
        <v>46.84</v>
      </c>
      <c r="BJ9" s="8">
        <v>0.56319385140905198</v>
      </c>
      <c r="BK9" s="8">
        <v>0.43680614859094791</v>
      </c>
      <c r="BL9" s="5">
        <v>26.2</v>
      </c>
      <c r="BM9" s="8">
        <v>0.93511450381679395</v>
      </c>
      <c r="BN9" s="8">
        <v>6.4885496183206104E-2</v>
      </c>
      <c r="BO9" s="5">
        <v>29.08</v>
      </c>
      <c r="BP9" s="8">
        <v>0.2489683631361761</v>
      </c>
      <c r="BQ9" s="8">
        <v>0.75103163686382401</v>
      </c>
      <c r="BR9" s="62">
        <v>94</v>
      </c>
      <c r="BS9" s="5"/>
      <c r="BT9" s="61" t="s">
        <v>147</v>
      </c>
      <c r="BU9" s="7">
        <v>4</v>
      </c>
      <c r="BV9" s="7">
        <v>6</v>
      </c>
      <c r="BW9" s="7">
        <v>0</v>
      </c>
      <c r="BX9" s="7">
        <v>6</v>
      </c>
      <c r="BY9" s="7">
        <v>10</v>
      </c>
      <c r="BZ9" s="66">
        <v>4</v>
      </c>
      <c r="CA9" s="5"/>
      <c r="CB9" s="61" t="s">
        <v>147</v>
      </c>
      <c r="CC9" s="7">
        <v>4</v>
      </c>
      <c r="CD9" s="7">
        <v>4</v>
      </c>
      <c r="CE9" s="7">
        <v>1</v>
      </c>
      <c r="CF9" s="7">
        <v>3</v>
      </c>
      <c r="CG9" s="7">
        <v>7</v>
      </c>
      <c r="CH9" s="7">
        <v>14</v>
      </c>
      <c r="CI9" s="7">
        <v>9</v>
      </c>
      <c r="CJ9" s="66">
        <v>11</v>
      </c>
      <c r="CK9" s="5"/>
      <c r="CL9" s="61" t="s">
        <v>147</v>
      </c>
      <c r="CM9" s="11">
        <v>277684</v>
      </c>
      <c r="CN9" s="10">
        <v>1.3906238746200716</v>
      </c>
      <c r="CO9" s="7">
        <v>320708</v>
      </c>
      <c r="CP9" s="8">
        <v>0.24233258914651334</v>
      </c>
      <c r="CQ9" s="7">
        <v>65446</v>
      </c>
      <c r="CR9" s="8">
        <v>0.49310882254072058</v>
      </c>
      <c r="CS9" s="7">
        <v>386154</v>
      </c>
      <c r="CT9" s="8">
        <v>0.2848345478746821</v>
      </c>
      <c r="CU9" s="77">
        <v>0.40431278712637964</v>
      </c>
      <c r="CV9" s="5"/>
      <c r="CW9" s="100" t="s">
        <v>147</v>
      </c>
      <c r="CX9" s="101">
        <v>283</v>
      </c>
      <c r="CY9" s="101">
        <v>0</v>
      </c>
      <c r="CZ9" s="101">
        <v>3</v>
      </c>
      <c r="DA9" s="101">
        <v>2</v>
      </c>
      <c r="DB9" s="101">
        <v>2</v>
      </c>
      <c r="DC9" s="102">
        <v>84.5</v>
      </c>
      <c r="DD9" s="103">
        <v>57.5</v>
      </c>
      <c r="DE9" s="12"/>
      <c r="DF9" s="61" t="s">
        <v>147</v>
      </c>
      <c r="DG9" s="7">
        <v>131</v>
      </c>
      <c r="DH9" s="7">
        <v>29</v>
      </c>
      <c r="DI9" s="7">
        <v>3</v>
      </c>
      <c r="DJ9" s="66">
        <v>1</v>
      </c>
      <c r="DK9" s="7"/>
      <c r="DL9" s="61" t="s">
        <v>147</v>
      </c>
      <c r="DM9" s="7">
        <v>4</v>
      </c>
      <c r="DN9" s="7">
        <v>26322</v>
      </c>
      <c r="DO9" s="7">
        <v>20118</v>
      </c>
      <c r="DP9" s="7">
        <v>3</v>
      </c>
      <c r="DQ9" s="7">
        <v>4</v>
      </c>
      <c r="DR9" s="66">
        <v>2</v>
      </c>
      <c r="DS9" s="5"/>
      <c r="DT9" s="61" t="s">
        <v>147</v>
      </c>
      <c r="DU9" s="7">
        <v>4</v>
      </c>
      <c r="DV9" s="7">
        <v>3</v>
      </c>
      <c r="DW9" s="7">
        <v>3</v>
      </c>
      <c r="DX9" s="66">
        <v>1</v>
      </c>
      <c r="DY9" s="5"/>
      <c r="DZ9" s="61" t="s">
        <v>147</v>
      </c>
      <c r="EA9" s="7">
        <v>163369</v>
      </c>
      <c r="EB9" s="7">
        <v>136</v>
      </c>
      <c r="EC9" s="7">
        <v>61</v>
      </c>
      <c r="ED9" s="7">
        <v>9</v>
      </c>
      <c r="EE9" s="66">
        <v>41</v>
      </c>
      <c r="EF9" s="5"/>
      <c r="EG9" s="61" t="s">
        <v>147</v>
      </c>
      <c r="EH9" s="7">
        <v>383</v>
      </c>
      <c r="EI9" s="8">
        <v>0.61618798955613574</v>
      </c>
      <c r="EJ9" s="7">
        <v>0</v>
      </c>
      <c r="EK9" s="8">
        <v>0.55613577023498695</v>
      </c>
      <c r="EL9" s="8">
        <v>0.70234986945169708</v>
      </c>
      <c r="EM9" s="8">
        <v>0.14360313315926893</v>
      </c>
      <c r="EN9" s="8">
        <v>2.6109660574412533E-3</v>
      </c>
      <c r="EO9" s="66">
        <v>0</v>
      </c>
      <c r="EP9" s="5"/>
      <c r="EQ9" s="61" t="s">
        <v>147</v>
      </c>
      <c r="ER9" s="7">
        <v>5290</v>
      </c>
      <c r="ES9" s="8">
        <v>0.84650283553875239</v>
      </c>
      <c r="ET9" s="8">
        <v>0.16559546313799622</v>
      </c>
      <c r="EU9" s="8">
        <v>2.2873345935727787E-2</v>
      </c>
      <c r="EV9" s="13">
        <v>0.98211720226843113</v>
      </c>
      <c r="EW9" s="13">
        <v>0</v>
      </c>
      <c r="EX9" s="62">
        <v>165</v>
      </c>
      <c r="EY9" s="5"/>
      <c r="EZ9" s="61" t="s">
        <v>147</v>
      </c>
      <c r="FA9" s="7">
        <v>217095</v>
      </c>
      <c r="FB9" s="8">
        <v>0.49183997788986389</v>
      </c>
      <c r="FC9" s="8">
        <v>0.28148967042078354</v>
      </c>
      <c r="FD9" s="8">
        <v>4.3128584260346853E-2</v>
      </c>
      <c r="FE9" s="13">
        <v>0.52182003270457633</v>
      </c>
      <c r="FF9" s="13">
        <v>0</v>
      </c>
      <c r="FG9" s="66">
        <v>129</v>
      </c>
      <c r="FH9" s="5"/>
      <c r="FI9" s="61" t="s">
        <v>147</v>
      </c>
      <c r="FJ9" s="7">
        <v>0</v>
      </c>
      <c r="FK9" s="8" t="s">
        <v>142</v>
      </c>
      <c r="FL9" s="8" t="s">
        <v>142</v>
      </c>
      <c r="FM9" s="8" t="s">
        <v>142</v>
      </c>
      <c r="FN9" s="8" t="s">
        <v>142</v>
      </c>
      <c r="FO9" s="13" t="s">
        <v>142</v>
      </c>
      <c r="FP9" s="62">
        <v>0</v>
      </c>
      <c r="FQ9" s="5"/>
      <c r="FR9" s="61" t="s">
        <v>147</v>
      </c>
      <c r="FS9" s="7">
        <v>9192</v>
      </c>
      <c r="FT9" s="8">
        <v>0.49912967798085289</v>
      </c>
      <c r="FU9" s="8">
        <v>0.49912967798085289</v>
      </c>
      <c r="FV9" s="8">
        <v>0.2093124456048738</v>
      </c>
      <c r="FW9" s="8">
        <v>1.6318537859007832E-5</v>
      </c>
      <c r="FX9" s="13">
        <v>0</v>
      </c>
      <c r="FY9" s="66">
        <v>0</v>
      </c>
      <c r="FZ9" s="5"/>
      <c r="GA9" s="6" t="s">
        <v>147</v>
      </c>
      <c r="GB9" s="85">
        <v>303427</v>
      </c>
      <c r="GC9" s="86">
        <v>0.24916371977444327</v>
      </c>
      <c r="GD9" s="86">
        <v>0.25505640565935134</v>
      </c>
      <c r="GE9" s="86">
        <v>2.3392776516262561E-2</v>
      </c>
      <c r="GF9" s="86">
        <v>0.22958965418370808</v>
      </c>
      <c r="GG9" s="87">
        <v>0</v>
      </c>
      <c r="GH9" s="85">
        <v>2766</v>
      </c>
      <c r="GI9" s="5"/>
    </row>
    <row r="10" spans="1:191" x14ac:dyDescent="0.25">
      <c r="A10" s="61" t="s">
        <v>148</v>
      </c>
      <c r="B10" s="5">
        <v>2</v>
      </c>
      <c r="C10" s="5"/>
      <c r="D10" s="5">
        <v>1</v>
      </c>
      <c r="E10" s="5"/>
      <c r="F10" s="5">
        <v>1</v>
      </c>
      <c r="G10" s="5"/>
      <c r="H10" s="5"/>
      <c r="I10" s="62"/>
      <c r="J10" s="5"/>
      <c r="K10" s="65" t="s">
        <v>148</v>
      </c>
      <c r="L10" s="7">
        <v>244967</v>
      </c>
      <c r="M10" s="7">
        <v>2364</v>
      </c>
      <c r="N10" s="7">
        <v>2954</v>
      </c>
      <c r="O10" s="7">
        <v>0</v>
      </c>
      <c r="P10" s="7">
        <v>2647</v>
      </c>
      <c r="Q10" s="7">
        <v>2040</v>
      </c>
      <c r="R10" s="7">
        <v>40235</v>
      </c>
      <c r="S10" s="7">
        <v>26430</v>
      </c>
      <c r="T10" s="7">
        <v>12484</v>
      </c>
      <c r="U10" s="7">
        <v>2477</v>
      </c>
      <c r="V10" s="7">
        <v>709</v>
      </c>
      <c r="W10" s="7">
        <v>0</v>
      </c>
      <c r="X10" s="7">
        <v>92340</v>
      </c>
      <c r="Y10" s="8">
        <v>0.10834957764782326</v>
      </c>
      <c r="Z10" s="66">
        <v>336.10649597700916</v>
      </c>
      <c r="AA10" s="5"/>
      <c r="AB10" s="61" t="s">
        <v>148</v>
      </c>
      <c r="AC10" s="7">
        <v>5804</v>
      </c>
      <c r="AD10" s="7">
        <v>51835</v>
      </c>
      <c r="AE10" s="7">
        <v>4956</v>
      </c>
      <c r="AF10" s="7">
        <v>736</v>
      </c>
      <c r="AG10" s="7">
        <v>4840</v>
      </c>
      <c r="AH10" s="7">
        <v>2454</v>
      </c>
      <c r="AI10" s="7">
        <v>2962</v>
      </c>
      <c r="AJ10" s="7">
        <v>17202</v>
      </c>
      <c r="AK10" s="7">
        <v>90789</v>
      </c>
      <c r="AL10" s="7">
        <v>2938</v>
      </c>
      <c r="AM10" s="66">
        <v>87851</v>
      </c>
      <c r="AN10" s="5"/>
      <c r="AO10" s="61" t="s">
        <v>148</v>
      </c>
      <c r="AP10" s="9">
        <v>73.06</v>
      </c>
      <c r="AQ10" s="8">
        <v>0.68245277853818775</v>
      </c>
      <c r="AR10" s="8">
        <v>0.31754722146181219</v>
      </c>
      <c r="AS10" s="9">
        <v>7.1000000000000005</v>
      </c>
      <c r="AT10" s="8">
        <v>0.54929577464788737</v>
      </c>
      <c r="AU10" s="8">
        <v>0.45070422535211269</v>
      </c>
      <c r="AV10" s="9">
        <v>2.8</v>
      </c>
      <c r="AW10" s="8">
        <v>0.60714285714285721</v>
      </c>
      <c r="AX10" s="8">
        <v>0.3928571428571429</v>
      </c>
      <c r="AY10" s="10">
        <v>0.42</v>
      </c>
      <c r="AZ10" s="8">
        <v>1</v>
      </c>
      <c r="BA10" s="8">
        <v>0</v>
      </c>
      <c r="BB10" s="9">
        <v>83.38000000000001</v>
      </c>
      <c r="BC10" s="75">
        <v>8.84</v>
      </c>
      <c r="BD10" s="5"/>
      <c r="BE10" s="61" t="s">
        <v>148</v>
      </c>
      <c r="BF10" s="5">
        <v>9</v>
      </c>
      <c r="BG10" s="8">
        <v>0.66666666666666663</v>
      </c>
      <c r="BH10" s="8">
        <v>0.33333333333333331</v>
      </c>
      <c r="BI10" s="5">
        <v>49.5</v>
      </c>
      <c r="BJ10" s="8">
        <v>0.67070707070707059</v>
      </c>
      <c r="BK10" s="8">
        <v>0.3292929292929293</v>
      </c>
      <c r="BL10" s="5">
        <v>14.8</v>
      </c>
      <c r="BM10" s="8">
        <v>0.83108108108108114</v>
      </c>
      <c r="BN10" s="8">
        <v>0.16891891891891891</v>
      </c>
      <c r="BO10" s="5">
        <v>9.67</v>
      </c>
      <c r="BP10" s="8">
        <v>0.41468459152016546</v>
      </c>
      <c r="BQ10" s="8">
        <v>0.58531540847983454</v>
      </c>
      <c r="BR10" s="62">
        <v>90</v>
      </c>
      <c r="BS10" s="5"/>
      <c r="BT10" s="61" t="s">
        <v>148</v>
      </c>
      <c r="BU10" s="7">
        <v>1</v>
      </c>
      <c r="BV10" s="7">
        <v>5</v>
      </c>
      <c r="BW10" s="7">
        <v>0</v>
      </c>
      <c r="BX10" s="7">
        <v>5</v>
      </c>
      <c r="BY10" s="7">
        <v>1</v>
      </c>
      <c r="BZ10" s="66">
        <v>3</v>
      </c>
      <c r="CA10" s="5"/>
      <c r="CB10" s="61" t="s">
        <v>148</v>
      </c>
      <c r="CC10" s="7">
        <v>2</v>
      </c>
      <c r="CD10" s="7">
        <v>2</v>
      </c>
      <c r="CE10" s="7">
        <v>0</v>
      </c>
      <c r="CF10" s="7">
        <v>2</v>
      </c>
      <c r="CG10" s="7">
        <v>6</v>
      </c>
      <c r="CH10" s="7">
        <v>5</v>
      </c>
      <c r="CI10" s="7">
        <v>4</v>
      </c>
      <c r="CJ10" s="66">
        <v>3</v>
      </c>
      <c r="CK10" s="5"/>
      <c r="CL10" s="61" t="s">
        <v>148</v>
      </c>
      <c r="CM10" s="11">
        <v>244967</v>
      </c>
      <c r="CN10" s="10">
        <v>0.56331260945351824</v>
      </c>
      <c r="CO10" s="7">
        <v>93025</v>
      </c>
      <c r="CP10" s="8">
        <v>0.22525127653856492</v>
      </c>
      <c r="CQ10" s="7">
        <v>44968</v>
      </c>
      <c r="CR10" s="8">
        <v>0.83715086283579432</v>
      </c>
      <c r="CS10" s="7">
        <v>137993</v>
      </c>
      <c r="CT10" s="8">
        <v>0.42465197510018626</v>
      </c>
      <c r="CU10" s="77">
        <v>0.30955193379374318</v>
      </c>
      <c r="CV10" s="5"/>
      <c r="CW10" s="100" t="s">
        <v>148</v>
      </c>
      <c r="CX10" s="101">
        <v>321.5</v>
      </c>
      <c r="CY10" s="101">
        <v>0</v>
      </c>
      <c r="CZ10" s="101">
        <v>2</v>
      </c>
      <c r="DA10" s="101">
        <v>2</v>
      </c>
      <c r="DB10" s="101">
        <v>2</v>
      </c>
      <c r="DC10" s="102">
        <v>65</v>
      </c>
      <c r="DD10" s="103" t="s">
        <v>142</v>
      </c>
      <c r="DE10" s="14"/>
      <c r="DF10" s="61" t="s">
        <v>148</v>
      </c>
      <c r="DG10" s="7">
        <v>32</v>
      </c>
      <c r="DH10" s="7">
        <v>14</v>
      </c>
      <c r="DI10" s="7">
        <v>2</v>
      </c>
      <c r="DJ10" s="66">
        <v>0</v>
      </c>
      <c r="DK10" s="7"/>
      <c r="DL10" s="61" t="s">
        <v>148</v>
      </c>
      <c r="DM10" s="7">
        <v>2</v>
      </c>
      <c r="DN10" s="7">
        <v>41992</v>
      </c>
      <c r="DO10" s="7">
        <v>23478</v>
      </c>
      <c r="DP10" s="7">
        <v>2</v>
      </c>
      <c r="DQ10" s="7">
        <v>2</v>
      </c>
      <c r="DR10" s="66">
        <v>1</v>
      </c>
      <c r="DS10" s="5"/>
      <c r="DT10" s="61" t="s">
        <v>148</v>
      </c>
      <c r="DU10" s="7">
        <v>2</v>
      </c>
      <c r="DV10" s="7">
        <v>2</v>
      </c>
      <c r="DW10" s="7">
        <v>1</v>
      </c>
      <c r="DX10" s="66">
        <v>2</v>
      </c>
      <c r="DY10" s="5"/>
      <c r="DZ10" s="61" t="s">
        <v>148</v>
      </c>
      <c r="EA10" s="7">
        <v>168994</v>
      </c>
      <c r="EB10" s="7">
        <v>104</v>
      </c>
      <c r="EC10" s="7">
        <v>28</v>
      </c>
      <c r="ED10" s="7">
        <v>7</v>
      </c>
      <c r="EE10" s="66">
        <v>45</v>
      </c>
      <c r="EF10" s="5"/>
      <c r="EG10" s="61" t="s">
        <v>148</v>
      </c>
      <c r="EH10" s="7">
        <v>28</v>
      </c>
      <c r="EI10" s="8">
        <v>0.8214285714285714</v>
      </c>
      <c r="EJ10" s="7">
        <v>0</v>
      </c>
      <c r="EK10" s="8">
        <v>0.7857142857142857</v>
      </c>
      <c r="EL10" s="8">
        <v>0</v>
      </c>
      <c r="EM10" s="8">
        <v>0</v>
      </c>
      <c r="EN10" s="8">
        <v>0</v>
      </c>
      <c r="EO10" s="66">
        <v>0</v>
      </c>
      <c r="EP10" s="5"/>
      <c r="EQ10" s="61" t="s">
        <v>148</v>
      </c>
      <c r="ER10" s="7">
        <v>6286</v>
      </c>
      <c r="ES10" s="8">
        <v>2.3067133312122175E-2</v>
      </c>
      <c r="ET10" s="8">
        <v>6.2042634425707923E-3</v>
      </c>
      <c r="EU10" s="8">
        <v>0</v>
      </c>
      <c r="EV10" s="13">
        <v>9.1632198536430162E-2</v>
      </c>
      <c r="EW10" s="13">
        <v>0.90836780146356988</v>
      </c>
      <c r="EX10" s="62">
        <v>62</v>
      </c>
      <c r="EY10" s="5"/>
      <c r="EZ10" s="61" t="s">
        <v>148</v>
      </c>
      <c r="FA10" s="7">
        <v>114231</v>
      </c>
      <c r="FB10" s="8">
        <v>0.50874981397343977</v>
      </c>
      <c r="FC10" s="8">
        <v>0.31402158783517609</v>
      </c>
      <c r="FD10" s="8">
        <v>0.16180371352785147</v>
      </c>
      <c r="FE10" s="13">
        <v>0.66856107361399275</v>
      </c>
      <c r="FF10" s="13">
        <v>0</v>
      </c>
      <c r="FG10" s="66">
        <v>221</v>
      </c>
      <c r="FH10" s="5"/>
      <c r="FI10" s="61" t="s">
        <v>148</v>
      </c>
      <c r="FJ10" s="7">
        <v>804</v>
      </c>
      <c r="FK10" s="8">
        <v>1</v>
      </c>
      <c r="FL10" s="8">
        <v>0.32089552238805968</v>
      </c>
      <c r="FM10" s="8">
        <v>0.32089552238805968</v>
      </c>
      <c r="FN10" s="8">
        <v>1.2437810945273632E-3</v>
      </c>
      <c r="FO10" s="13">
        <v>0</v>
      </c>
      <c r="FP10" s="62">
        <v>0</v>
      </c>
      <c r="FQ10" s="5"/>
      <c r="FR10" s="61" t="s">
        <v>148</v>
      </c>
      <c r="FS10" s="7">
        <v>971</v>
      </c>
      <c r="FT10" s="8">
        <v>1</v>
      </c>
      <c r="FU10" s="8">
        <v>0.82080329557157572</v>
      </c>
      <c r="FV10" s="8">
        <v>0.58908341915550977</v>
      </c>
      <c r="FW10" s="8">
        <v>5.1493305870236867E-4</v>
      </c>
      <c r="FX10" s="13">
        <v>0</v>
      </c>
      <c r="FY10" s="66">
        <v>3</v>
      </c>
      <c r="FZ10" s="5"/>
      <c r="GA10" s="6" t="s">
        <v>148</v>
      </c>
      <c r="GB10" s="85">
        <v>1541802</v>
      </c>
      <c r="GC10" s="86">
        <v>0.31821790346620382</v>
      </c>
      <c r="GD10" s="86">
        <v>1.1447643731166518E-2</v>
      </c>
      <c r="GE10" s="86">
        <v>3.0671902098972502E-3</v>
      </c>
      <c r="GF10" s="86">
        <v>0.63200299389934633</v>
      </c>
      <c r="GG10" s="87">
        <v>0</v>
      </c>
      <c r="GH10" s="85">
        <v>158</v>
      </c>
      <c r="GI10" s="5"/>
    </row>
    <row r="11" spans="1:191" x14ac:dyDescent="0.25">
      <c r="A11" s="61" t="s">
        <v>149</v>
      </c>
      <c r="B11" s="5">
        <v>3</v>
      </c>
      <c r="C11" s="5"/>
      <c r="D11" s="5">
        <v>3</v>
      </c>
      <c r="E11" s="5"/>
      <c r="F11" s="5"/>
      <c r="G11" s="5"/>
      <c r="H11" s="5"/>
      <c r="I11" s="62"/>
      <c r="J11" s="5"/>
      <c r="K11" s="65" t="s">
        <v>149</v>
      </c>
      <c r="L11" s="7">
        <v>172494</v>
      </c>
      <c r="M11" s="7">
        <v>5807</v>
      </c>
      <c r="N11" s="7">
        <v>8681</v>
      </c>
      <c r="O11" s="7">
        <v>2883</v>
      </c>
      <c r="P11" s="7">
        <v>6463</v>
      </c>
      <c r="Q11" s="7">
        <v>1677</v>
      </c>
      <c r="R11" s="7">
        <v>50506</v>
      </c>
      <c r="S11" s="7">
        <v>10493</v>
      </c>
      <c r="T11" s="7">
        <v>8232</v>
      </c>
      <c r="U11" s="7">
        <v>1527</v>
      </c>
      <c r="V11" s="7">
        <v>910</v>
      </c>
      <c r="W11" s="7">
        <v>2693</v>
      </c>
      <c r="X11" s="7">
        <v>99872</v>
      </c>
      <c r="Y11" s="8">
        <v>0.25543695930791416</v>
      </c>
      <c r="Z11" s="66">
        <v>431.09325541757977</v>
      </c>
      <c r="AA11" s="5"/>
      <c r="AB11" s="61" t="s">
        <v>149</v>
      </c>
      <c r="AC11" s="7">
        <v>4919</v>
      </c>
      <c r="AD11" s="7">
        <v>46956</v>
      </c>
      <c r="AE11" s="7">
        <v>4063</v>
      </c>
      <c r="AF11" s="7">
        <v>1518</v>
      </c>
      <c r="AG11" s="7">
        <v>10422</v>
      </c>
      <c r="AH11" s="7">
        <v>13552</v>
      </c>
      <c r="AI11" s="7">
        <v>295</v>
      </c>
      <c r="AJ11" s="7">
        <v>19565</v>
      </c>
      <c r="AK11" s="7">
        <v>101290</v>
      </c>
      <c r="AL11" s="7">
        <v>1762</v>
      </c>
      <c r="AM11" s="66">
        <v>99528</v>
      </c>
      <c r="AN11" s="5"/>
      <c r="AO11" s="61" t="s">
        <v>149</v>
      </c>
      <c r="AP11" s="9">
        <v>64.62</v>
      </c>
      <c r="AQ11" s="8">
        <v>0.48591767254719898</v>
      </c>
      <c r="AR11" s="8">
        <v>0.51408232745280091</v>
      </c>
      <c r="AS11" s="9">
        <v>25.92</v>
      </c>
      <c r="AT11" s="8">
        <v>0.57098765432098764</v>
      </c>
      <c r="AU11" s="8">
        <v>0.42901234567901236</v>
      </c>
      <c r="AV11" s="9">
        <v>2.5999999999999996</v>
      </c>
      <c r="AW11" s="8">
        <v>0.26923076923076927</v>
      </c>
      <c r="AX11" s="8">
        <v>0.73076923076923084</v>
      </c>
      <c r="AY11" s="10">
        <v>0</v>
      </c>
      <c r="AZ11" s="8" t="s">
        <v>142</v>
      </c>
      <c r="BA11" s="8" t="s">
        <v>142</v>
      </c>
      <c r="BB11" s="9">
        <v>93.140000000000015</v>
      </c>
      <c r="BC11" s="75">
        <v>5.84</v>
      </c>
      <c r="BD11" s="5"/>
      <c r="BE11" s="61" t="s">
        <v>149</v>
      </c>
      <c r="BF11" s="5">
        <v>3</v>
      </c>
      <c r="BG11" s="8">
        <v>0.33333333333333331</v>
      </c>
      <c r="BH11" s="8">
        <v>0.66666666666666663</v>
      </c>
      <c r="BI11" s="5">
        <v>51.790000000000006</v>
      </c>
      <c r="BJ11" s="8">
        <v>0.60706700135161218</v>
      </c>
      <c r="BK11" s="8">
        <v>0.39293299864838771</v>
      </c>
      <c r="BL11" s="5">
        <v>13.7</v>
      </c>
      <c r="BM11" s="8">
        <v>0.72992700729927007</v>
      </c>
      <c r="BN11" s="8">
        <v>0.27007299270072993</v>
      </c>
      <c r="BO11" s="5">
        <v>22.050000000000004</v>
      </c>
      <c r="BP11" s="8">
        <v>0.17052154195011335</v>
      </c>
      <c r="BQ11" s="8">
        <v>0.82947845804988662</v>
      </c>
      <c r="BR11" s="62">
        <v>68</v>
      </c>
      <c r="BS11" s="5"/>
      <c r="BT11" s="61" t="s">
        <v>149</v>
      </c>
      <c r="BU11" s="7">
        <v>1</v>
      </c>
      <c r="BV11" s="7">
        <v>2</v>
      </c>
      <c r="BW11" s="7">
        <v>1</v>
      </c>
      <c r="BX11" s="7">
        <v>2</v>
      </c>
      <c r="BY11" s="7">
        <v>1</v>
      </c>
      <c r="BZ11" s="66">
        <v>2</v>
      </c>
      <c r="CA11" s="5"/>
      <c r="CB11" s="61" t="s">
        <v>149</v>
      </c>
      <c r="CC11" s="7">
        <v>3</v>
      </c>
      <c r="CD11" s="7">
        <v>3</v>
      </c>
      <c r="CE11" s="7">
        <v>0</v>
      </c>
      <c r="CF11" s="7">
        <v>3</v>
      </c>
      <c r="CG11" s="7">
        <v>11</v>
      </c>
      <c r="CH11" s="7">
        <v>7</v>
      </c>
      <c r="CI11" s="7">
        <v>7</v>
      </c>
      <c r="CJ11" s="66">
        <v>12</v>
      </c>
      <c r="CK11" s="5"/>
      <c r="CL11" s="61" t="s">
        <v>149</v>
      </c>
      <c r="CM11" s="11">
        <v>172494</v>
      </c>
      <c r="CN11" s="10">
        <v>1.2991234477720963</v>
      </c>
      <c r="CO11" s="7">
        <v>183495</v>
      </c>
      <c r="CP11" s="8">
        <v>0.24555982451837924</v>
      </c>
      <c r="CQ11" s="7">
        <v>40596</v>
      </c>
      <c r="CR11" s="8">
        <v>0.32764311754852693</v>
      </c>
      <c r="CS11" s="7">
        <v>224091</v>
      </c>
      <c r="CT11" s="8">
        <v>0.26042991463289467</v>
      </c>
      <c r="CU11" s="77">
        <v>0.55743871909179754</v>
      </c>
      <c r="CV11" s="5"/>
      <c r="CW11" s="100" t="s">
        <v>149</v>
      </c>
      <c r="CX11" s="101">
        <v>275.33333333333331</v>
      </c>
      <c r="CY11" s="101">
        <v>0</v>
      </c>
      <c r="CZ11" s="101">
        <v>2</v>
      </c>
      <c r="DA11" s="101">
        <v>1</v>
      </c>
      <c r="DB11" s="101">
        <v>0</v>
      </c>
      <c r="DC11" s="102">
        <v>71.666666666666671</v>
      </c>
      <c r="DD11" s="103">
        <v>38.333333333333336</v>
      </c>
      <c r="DE11" s="12"/>
      <c r="DF11" s="61" t="s">
        <v>149</v>
      </c>
      <c r="DG11" s="7">
        <v>131</v>
      </c>
      <c r="DH11" s="7">
        <v>33</v>
      </c>
      <c r="DI11" s="7">
        <v>1</v>
      </c>
      <c r="DJ11" s="66">
        <v>0</v>
      </c>
      <c r="DK11" s="7"/>
      <c r="DL11" s="61" t="s">
        <v>149</v>
      </c>
      <c r="DM11" s="7">
        <v>3</v>
      </c>
      <c r="DN11" s="7">
        <v>23164</v>
      </c>
      <c r="DO11" s="7">
        <v>4057</v>
      </c>
      <c r="DP11" s="7">
        <v>1</v>
      </c>
      <c r="DQ11" s="7">
        <v>1</v>
      </c>
      <c r="DR11" s="66">
        <v>1</v>
      </c>
      <c r="DS11" s="5"/>
      <c r="DT11" s="61" t="s">
        <v>149</v>
      </c>
      <c r="DU11" s="7">
        <v>3</v>
      </c>
      <c r="DV11" s="7">
        <v>2</v>
      </c>
      <c r="DW11" s="7">
        <v>2</v>
      </c>
      <c r="DX11" s="66">
        <v>3</v>
      </c>
      <c r="DY11" s="5"/>
      <c r="DZ11" s="61" t="s">
        <v>149</v>
      </c>
      <c r="EA11" s="7">
        <v>114285</v>
      </c>
      <c r="EB11" s="7">
        <v>126</v>
      </c>
      <c r="EC11" s="7">
        <v>50</v>
      </c>
      <c r="ED11" s="7">
        <v>5</v>
      </c>
      <c r="EE11" s="66">
        <v>12</v>
      </c>
      <c r="EF11" s="5"/>
      <c r="EG11" s="61" t="s">
        <v>149</v>
      </c>
      <c r="EH11" s="7">
        <v>259</v>
      </c>
      <c r="EI11" s="8">
        <v>0.61003861003861004</v>
      </c>
      <c r="EJ11" s="7">
        <v>5</v>
      </c>
      <c r="EK11" s="8">
        <v>0.92277992277992282</v>
      </c>
      <c r="EL11" s="8">
        <v>0.60231660231660233</v>
      </c>
      <c r="EM11" s="8">
        <v>1.9305019305019305E-2</v>
      </c>
      <c r="EN11" s="8">
        <v>0</v>
      </c>
      <c r="EO11" s="66">
        <v>0</v>
      </c>
      <c r="EP11" s="5"/>
      <c r="EQ11" s="61" t="s">
        <v>149</v>
      </c>
      <c r="ER11" s="7">
        <v>9908</v>
      </c>
      <c r="ES11" s="8">
        <v>0.60900282599919253</v>
      </c>
      <c r="ET11" s="8">
        <v>0.31035526846992328</v>
      </c>
      <c r="EU11" s="8">
        <v>9.8405329027048849E-2</v>
      </c>
      <c r="EV11" s="13">
        <v>0.47392006459426728</v>
      </c>
      <c r="EW11" s="13">
        <v>0</v>
      </c>
      <c r="EX11" s="62">
        <v>1886</v>
      </c>
      <c r="EY11" s="5"/>
      <c r="EZ11" s="61" t="s">
        <v>149</v>
      </c>
      <c r="FA11" s="7">
        <v>172259</v>
      </c>
      <c r="FB11" s="8">
        <v>0.65291798977121662</v>
      </c>
      <c r="FC11" s="8">
        <v>0.48504867670194302</v>
      </c>
      <c r="FD11" s="8">
        <v>0.10617152079136649</v>
      </c>
      <c r="FE11" s="13">
        <v>0.26358512472497808</v>
      </c>
      <c r="FF11" s="13">
        <v>0</v>
      </c>
      <c r="FG11" s="66">
        <v>2060</v>
      </c>
      <c r="FH11" s="5"/>
      <c r="FI11" s="61" t="s">
        <v>149</v>
      </c>
      <c r="FJ11" s="7">
        <v>1133</v>
      </c>
      <c r="FK11" s="8">
        <v>1</v>
      </c>
      <c r="FL11" s="8">
        <v>0.99823477493380408</v>
      </c>
      <c r="FM11" s="8">
        <v>0.34951456310679613</v>
      </c>
      <c r="FN11" s="8">
        <v>8.8261253309797002E-4</v>
      </c>
      <c r="FO11" s="13">
        <v>0</v>
      </c>
      <c r="FP11" s="62">
        <v>0</v>
      </c>
      <c r="FQ11" s="5"/>
      <c r="FR11" s="61" t="s">
        <v>149</v>
      </c>
      <c r="FS11" s="7">
        <v>800</v>
      </c>
      <c r="FT11" s="8">
        <v>0.625</v>
      </c>
      <c r="FU11" s="8">
        <v>0.01</v>
      </c>
      <c r="FV11" s="8">
        <v>0.01</v>
      </c>
      <c r="FW11" s="8">
        <v>4.6874999999999998E-4</v>
      </c>
      <c r="FX11" s="13">
        <v>0</v>
      </c>
      <c r="FY11" s="66">
        <v>0</v>
      </c>
      <c r="FZ11" s="5"/>
      <c r="GA11" s="6" t="s">
        <v>149</v>
      </c>
      <c r="GB11" s="85">
        <v>3353012</v>
      </c>
      <c r="GC11" s="86">
        <v>5.3271804574513901E-2</v>
      </c>
      <c r="GD11" s="86">
        <v>2.3469048127474641E-2</v>
      </c>
      <c r="GE11" s="86">
        <v>1.1403478424771518E-2</v>
      </c>
      <c r="GF11" s="86">
        <v>0.29241097258226334</v>
      </c>
      <c r="GG11" s="87">
        <v>0</v>
      </c>
      <c r="GH11" s="85">
        <v>673485</v>
      </c>
      <c r="GI11" s="5"/>
    </row>
    <row r="12" spans="1:191" x14ac:dyDescent="0.25">
      <c r="A12" s="61" t="s">
        <v>150</v>
      </c>
      <c r="B12" s="5">
        <v>2</v>
      </c>
      <c r="C12" s="5"/>
      <c r="D12" s="5">
        <v>1</v>
      </c>
      <c r="E12" s="5"/>
      <c r="F12" s="5">
        <v>1</v>
      </c>
      <c r="G12" s="5"/>
      <c r="H12" s="5"/>
      <c r="I12" s="62"/>
      <c r="J12" s="5"/>
      <c r="K12" s="65" t="s">
        <v>150</v>
      </c>
      <c r="L12" s="7">
        <v>115785</v>
      </c>
      <c r="M12" s="7">
        <v>789</v>
      </c>
      <c r="N12" s="7">
        <v>1076</v>
      </c>
      <c r="O12" s="7">
        <v>0</v>
      </c>
      <c r="P12" s="7">
        <v>2460</v>
      </c>
      <c r="Q12" s="7">
        <v>8481</v>
      </c>
      <c r="R12" s="7">
        <v>24536</v>
      </c>
      <c r="S12" s="7">
        <v>10999</v>
      </c>
      <c r="T12" s="7">
        <v>11920</v>
      </c>
      <c r="U12" s="7">
        <v>10421</v>
      </c>
      <c r="V12" s="7">
        <v>5515</v>
      </c>
      <c r="W12" s="7">
        <v>5235</v>
      </c>
      <c r="X12" s="7">
        <v>81432</v>
      </c>
      <c r="Y12" s="8">
        <v>0.15726004519107967</v>
      </c>
      <c r="Z12" s="66">
        <v>592.70199075873381</v>
      </c>
      <c r="AA12" s="5"/>
      <c r="AB12" s="61" t="s">
        <v>150</v>
      </c>
      <c r="AC12" s="7">
        <v>1279</v>
      </c>
      <c r="AD12" s="7">
        <v>35187</v>
      </c>
      <c r="AE12" s="7">
        <v>4298</v>
      </c>
      <c r="AF12" s="7">
        <v>7972</v>
      </c>
      <c r="AG12" s="7">
        <v>2166</v>
      </c>
      <c r="AH12" s="7">
        <v>722</v>
      </c>
      <c r="AI12" s="7">
        <v>236</v>
      </c>
      <c r="AJ12" s="7">
        <v>16559</v>
      </c>
      <c r="AK12" s="7">
        <v>68419</v>
      </c>
      <c r="AL12" s="7">
        <v>15</v>
      </c>
      <c r="AM12" s="66">
        <v>68404</v>
      </c>
      <c r="AN12" s="5"/>
      <c r="AO12" s="61" t="s">
        <v>150</v>
      </c>
      <c r="AP12" s="9">
        <v>52.900000000000006</v>
      </c>
      <c r="AQ12" s="8">
        <v>0.45066162570888463</v>
      </c>
      <c r="AR12" s="8">
        <v>0.54933837429111532</v>
      </c>
      <c r="AS12" s="9">
        <v>4.5500000000000007</v>
      </c>
      <c r="AT12" s="8">
        <v>0.47692307692307684</v>
      </c>
      <c r="AU12" s="8">
        <v>0.52307692307692311</v>
      </c>
      <c r="AV12" s="9">
        <v>1.17</v>
      </c>
      <c r="AW12" s="8">
        <v>0.57264957264957272</v>
      </c>
      <c r="AX12" s="8">
        <v>0.42735042735042739</v>
      </c>
      <c r="AY12" s="10">
        <v>0</v>
      </c>
      <c r="AZ12" s="8" t="s">
        <v>142</v>
      </c>
      <c r="BA12" s="8" t="s">
        <v>142</v>
      </c>
      <c r="BB12" s="9">
        <v>58.620000000000012</v>
      </c>
      <c r="BC12" s="75">
        <v>2.25</v>
      </c>
      <c r="BD12" s="5"/>
      <c r="BE12" s="61" t="s">
        <v>150</v>
      </c>
      <c r="BF12" s="5">
        <v>2</v>
      </c>
      <c r="BG12" s="8">
        <v>0</v>
      </c>
      <c r="BH12" s="8">
        <v>1</v>
      </c>
      <c r="BI12" s="5">
        <v>42.929999999999993</v>
      </c>
      <c r="BJ12" s="8">
        <v>0.4973212205916609</v>
      </c>
      <c r="BK12" s="8">
        <v>0.50267877940833916</v>
      </c>
      <c r="BL12" s="5">
        <v>6.91</v>
      </c>
      <c r="BM12" s="8">
        <v>0.47756874095513752</v>
      </c>
      <c r="BN12" s="8">
        <v>0.52243125904486254</v>
      </c>
      <c r="BO12" s="5">
        <v>7.65</v>
      </c>
      <c r="BP12" s="8">
        <v>0.22875816993464052</v>
      </c>
      <c r="BQ12" s="8">
        <v>0.77124183006535951</v>
      </c>
      <c r="BR12" s="62">
        <v>69</v>
      </c>
      <c r="BS12" s="5"/>
      <c r="BT12" s="61" t="s">
        <v>150</v>
      </c>
      <c r="BU12" s="7">
        <v>1</v>
      </c>
      <c r="BV12" s="7">
        <v>4</v>
      </c>
      <c r="BW12" s="7">
        <v>0</v>
      </c>
      <c r="BX12" s="7">
        <v>2</v>
      </c>
      <c r="BY12" s="7">
        <v>0</v>
      </c>
      <c r="BZ12" s="66">
        <v>1</v>
      </c>
      <c r="CA12" s="5"/>
      <c r="CB12" s="61" t="s">
        <v>150</v>
      </c>
      <c r="CC12" s="7">
        <v>2</v>
      </c>
      <c r="CD12" s="7">
        <v>2</v>
      </c>
      <c r="CE12" s="7">
        <v>0</v>
      </c>
      <c r="CF12" s="7">
        <v>2</v>
      </c>
      <c r="CG12" s="7">
        <v>4</v>
      </c>
      <c r="CH12" s="7">
        <v>7</v>
      </c>
      <c r="CI12" s="7">
        <v>8</v>
      </c>
      <c r="CJ12" s="66">
        <v>8</v>
      </c>
      <c r="CK12" s="5"/>
      <c r="CL12" s="61" t="s">
        <v>150</v>
      </c>
      <c r="CM12" s="11">
        <v>115785</v>
      </c>
      <c r="CN12" s="10">
        <v>0.57351988599559534</v>
      </c>
      <c r="CO12" s="7">
        <v>48905</v>
      </c>
      <c r="CP12" s="8">
        <v>0.25694714241897554</v>
      </c>
      <c r="CQ12" s="7">
        <v>17500</v>
      </c>
      <c r="CR12" s="8">
        <v>0.47177142857142856</v>
      </c>
      <c r="CS12" s="7">
        <v>66405</v>
      </c>
      <c r="CT12" s="8">
        <v>0.31356072584895717</v>
      </c>
      <c r="CU12" s="77">
        <v>0.39668699646110983</v>
      </c>
      <c r="CV12" s="5"/>
      <c r="CW12" s="100" t="s">
        <v>150</v>
      </c>
      <c r="CX12" s="101">
        <v>200.5</v>
      </c>
      <c r="CY12" s="101">
        <v>0</v>
      </c>
      <c r="CZ12" s="101">
        <v>2</v>
      </c>
      <c r="DA12" s="101">
        <v>2</v>
      </c>
      <c r="DB12" s="101">
        <v>2</v>
      </c>
      <c r="DC12" s="102">
        <v>60</v>
      </c>
      <c r="DD12" s="103">
        <v>30</v>
      </c>
      <c r="DE12" s="12"/>
      <c r="DF12" s="61" t="s">
        <v>150</v>
      </c>
      <c r="DG12" s="7">
        <v>46</v>
      </c>
      <c r="DH12" s="7">
        <v>13</v>
      </c>
      <c r="DI12" s="7">
        <v>2</v>
      </c>
      <c r="DJ12" s="66">
        <v>0</v>
      </c>
      <c r="DK12" s="7"/>
      <c r="DL12" s="61" t="s">
        <v>150</v>
      </c>
      <c r="DM12" s="7">
        <v>2</v>
      </c>
      <c r="DN12" s="7">
        <v>7774</v>
      </c>
      <c r="DO12" s="7">
        <v>4969</v>
      </c>
      <c r="DP12" s="7">
        <v>0</v>
      </c>
      <c r="DQ12" s="7">
        <v>1</v>
      </c>
      <c r="DR12" s="66">
        <v>0</v>
      </c>
      <c r="DS12" s="5"/>
      <c r="DT12" s="61" t="s">
        <v>150</v>
      </c>
      <c r="DU12" s="7">
        <v>2</v>
      </c>
      <c r="DV12" s="7">
        <v>2</v>
      </c>
      <c r="DW12" s="7">
        <v>2</v>
      </c>
      <c r="DX12" s="66">
        <v>2</v>
      </c>
      <c r="DY12" s="5"/>
      <c r="DZ12" s="61" t="s">
        <v>150</v>
      </c>
      <c r="EA12" s="7">
        <v>85880</v>
      </c>
      <c r="EB12" s="7">
        <v>86</v>
      </c>
      <c r="EC12" s="7">
        <v>26</v>
      </c>
      <c r="ED12" s="7">
        <v>1</v>
      </c>
      <c r="EE12" s="66">
        <v>1</v>
      </c>
      <c r="EF12" s="5"/>
      <c r="EG12" s="61" t="s">
        <v>150</v>
      </c>
      <c r="EH12" s="7">
        <v>98</v>
      </c>
      <c r="EI12" s="8">
        <v>0.55102040816326525</v>
      </c>
      <c r="EJ12" s="7">
        <v>1</v>
      </c>
      <c r="EK12" s="8">
        <v>1</v>
      </c>
      <c r="EL12" s="8">
        <v>0.82653061224489799</v>
      </c>
      <c r="EM12" s="8">
        <v>0.1326530612244898</v>
      </c>
      <c r="EN12" s="8">
        <v>0</v>
      </c>
      <c r="EO12" s="66">
        <v>0</v>
      </c>
      <c r="EP12" s="5"/>
      <c r="EQ12" s="61" t="s">
        <v>150</v>
      </c>
      <c r="ER12" s="7">
        <v>0</v>
      </c>
      <c r="ES12" s="8" t="s">
        <v>142</v>
      </c>
      <c r="ET12" s="8" t="s">
        <v>142</v>
      </c>
      <c r="EU12" s="8" t="s">
        <v>142</v>
      </c>
      <c r="EV12" s="13" t="s">
        <v>142</v>
      </c>
      <c r="EW12" s="13" t="s">
        <v>142</v>
      </c>
      <c r="EX12" s="62">
        <v>0</v>
      </c>
      <c r="EY12" s="5"/>
      <c r="EZ12" s="61" t="s">
        <v>150</v>
      </c>
      <c r="FA12" s="7">
        <v>89483</v>
      </c>
      <c r="FB12" s="8">
        <v>0.66819395862901332</v>
      </c>
      <c r="FC12" s="8">
        <v>0.31923382094923058</v>
      </c>
      <c r="FD12" s="8">
        <v>3.9348256093336163E-2</v>
      </c>
      <c r="FE12" s="13">
        <v>0.9414907859593441</v>
      </c>
      <c r="FF12" s="13">
        <v>0</v>
      </c>
      <c r="FG12" s="66">
        <v>318</v>
      </c>
      <c r="FH12" s="5"/>
      <c r="FI12" s="61" t="s">
        <v>150</v>
      </c>
      <c r="FJ12" s="7">
        <v>490</v>
      </c>
      <c r="FK12" s="8">
        <v>1</v>
      </c>
      <c r="FL12" s="8">
        <v>0.55102040816326525</v>
      </c>
      <c r="FM12" s="8">
        <v>0.10816326530612246</v>
      </c>
      <c r="FN12" s="8">
        <v>2.0408163265306124E-3</v>
      </c>
      <c r="FO12" s="13">
        <v>0</v>
      </c>
      <c r="FP12" s="62">
        <v>0</v>
      </c>
      <c r="FQ12" s="5"/>
      <c r="FR12" s="61" t="s">
        <v>150</v>
      </c>
      <c r="FS12" s="7">
        <v>12142</v>
      </c>
      <c r="FT12" s="8">
        <v>0.17616537637950913</v>
      </c>
      <c r="FU12" s="8">
        <v>0</v>
      </c>
      <c r="FV12" s="8">
        <v>0</v>
      </c>
      <c r="FW12" s="8">
        <v>8.2358754735628391E-5</v>
      </c>
      <c r="FX12" s="13">
        <v>0</v>
      </c>
      <c r="FY12" s="66">
        <v>22</v>
      </c>
      <c r="FZ12" s="5"/>
      <c r="GA12" s="6" t="s">
        <v>150</v>
      </c>
      <c r="GB12" s="85">
        <v>87663</v>
      </c>
      <c r="GC12" s="86">
        <v>5.6511869317728121E-2</v>
      </c>
      <c r="GD12" s="86">
        <v>3.6936906106339047E-2</v>
      </c>
      <c r="GE12" s="86">
        <v>2.7879493058645038E-2</v>
      </c>
      <c r="GF12" s="86">
        <v>1</v>
      </c>
      <c r="GG12" s="87">
        <v>0</v>
      </c>
      <c r="GH12" s="85">
        <v>829</v>
      </c>
      <c r="GI12" s="5"/>
    </row>
    <row r="13" spans="1:191" x14ac:dyDescent="0.25">
      <c r="A13" s="61" t="s">
        <v>151</v>
      </c>
      <c r="B13" s="5">
        <v>5</v>
      </c>
      <c r="C13" s="5"/>
      <c r="D13" s="5">
        <v>2</v>
      </c>
      <c r="E13" s="5"/>
      <c r="F13" s="5">
        <v>2</v>
      </c>
      <c r="G13" s="5">
        <v>1</v>
      </c>
      <c r="H13" s="5"/>
      <c r="I13" s="62"/>
      <c r="J13" s="5"/>
      <c r="K13" s="65" t="s">
        <v>151</v>
      </c>
      <c r="L13" s="7">
        <v>182701</v>
      </c>
      <c r="M13" s="7">
        <v>2884</v>
      </c>
      <c r="N13" s="7">
        <v>3757</v>
      </c>
      <c r="O13" s="7">
        <v>250</v>
      </c>
      <c r="P13" s="7">
        <v>1478</v>
      </c>
      <c r="Q13" s="7">
        <v>13298</v>
      </c>
      <c r="R13" s="7">
        <v>39186</v>
      </c>
      <c r="S13" s="7">
        <v>15975</v>
      </c>
      <c r="T13" s="7">
        <v>14097</v>
      </c>
      <c r="U13" s="7">
        <v>7657</v>
      </c>
      <c r="V13" s="7">
        <v>2650</v>
      </c>
      <c r="W13" s="7">
        <v>311</v>
      </c>
      <c r="X13" s="7">
        <v>101543</v>
      </c>
      <c r="Y13" s="8">
        <v>0.21337758388072048</v>
      </c>
      <c r="Z13" s="66">
        <v>437.19519871265072</v>
      </c>
      <c r="AA13" s="5"/>
      <c r="AB13" s="61" t="s">
        <v>151</v>
      </c>
      <c r="AC13" s="7">
        <v>6125</v>
      </c>
      <c r="AD13" s="7">
        <v>52372</v>
      </c>
      <c r="AE13" s="7">
        <v>4898</v>
      </c>
      <c r="AF13" s="7">
        <v>1447</v>
      </c>
      <c r="AG13" s="7">
        <v>4803</v>
      </c>
      <c r="AH13" s="7">
        <v>7671</v>
      </c>
      <c r="AI13" s="7">
        <v>1758</v>
      </c>
      <c r="AJ13" s="7">
        <v>17800</v>
      </c>
      <c r="AK13" s="7">
        <v>96874</v>
      </c>
      <c r="AL13" s="7">
        <v>922</v>
      </c>
      <c r="AM13" s="66">
        <v>95952</v>
      </c>
      <c r="AN13" s="5"/>
      <c r="AO13" s="61" t="s">
        <v>151</v>
      </c>
      <c r="AP13" s="9">
        <v>83.85</v>
      </c>
      <c r="AQ13" s="8">
        <v>0.55364134690681288</v>
      </c>
      <c r="AR13" s="8">
        <v>0.75959279561472204</v>
      </c>
      <c r="AS13" s="9">
        <v>3.83</v>
      </c>
      <c r="AT13" s="8">
        <v>0.7389033942558747</v>
      </c>
      <c r="AU13" s="8">
        <v>0.2610966057441253</v>
      </c>
      <c r="AV13" s="9">
        <v>2.23</v>
      </c>
      <c r="AW13" s="8">
        <v>0.34977578475336324</v>
      </c>
      <c r="AX13" s="8">
        <v>0.65022421524663676</v>
      </c>
      <c r="AY13" s="10">
        <v>2</v>
      </c>
      <c r="AZ13" s="8">
        <v>0</v>
      </c>
      <c r="BA13" s="8">
        <v>1</v>
      </c>
      <c r="BB13" s="9">
        <v>91.91</v>
      </c>
      <c r="BC13" s="75">
        <v>5.75</v>
      </c>
      <c r="BD13" s="5"/>
      <c r="BE13" s="61" t="s">
        <v>151</v>
      </c>
      <c r="BF13" s="5">
        <v>9.9</v>
      </c>
      <c r="BG13" s="8">
        <v>0.49494949494949497</v>
      </c>
      <c r="BH13" s="8">
        <v>0.50505050505050508</v>
      </c>
      <c r="BI13" s="5">
        <v>40.950000000000003</v>
      </c>
      <c r="BJ13" s="8">
        <v>0.40170940170940167</v>
      </c>
      <c r="BK13" s="8">
        <v>0.59829059829059827</v>
      </c>
      <c r="BL13" s="5">
        <v>12.579999999999998</v>
      </c>
      <c r="BM13" s="8">
        <v>0.90461049284578698</v>
      </c>
      <c r="BN13" s="8">
        <v>9.5389507154213043E-2</v>
      </c>
      <c r="BO13" s="5">
        <v>25.25</v>
      </c>
      <c r="BP13" s="8">
        <v>0.21584158415841584</v>
      </c>
      <c r="BQ13" s="8">
        <v>0.78415841584158419</v>
      </c>
      <c r="BR13" s="62">
        <v>98</v>
      </c>
      <c r="BS13" s="5"/>
      <c r="BT13" s="61" t="s">
        <v>151</v>
      </c>
      <c r="BU13" s="7">
        <v>1</v>
      </c>
      <c r="BV13" s="7">
        <v>6</v>
      </c>
      <c r="BW13" s="7">
        <v>2</v>
      </c>
      <c r="BX13" s="7">
        <v>6</v>
      </c>
      <c r="BY13" s="7">
        <v>2</v>
      </c>
      <c r="BZ13" s="66">
        <v>5</v>
      </c>
      <c r="CA13" s="5"/>
      <c r="CB13" s="61" t="s">
        <v>151</v>
      </c>
      <c r="CC13" s="7">
        <v>5</v>
      </c>
      <c r="CD13" s="7">
        <v>4</v>
      </c>
      <c r="CE13" s="7">
        <v>1</v>
      </c>
      <c r="CF13" s="7">
        <v>3</v>
      </c>
      <c r="CG13" s="7">
        <v>9</v>
      </c>
      <c r="CH13" s="7">
        <v>11</v>
      </c>
      <c r="CI13" s="7">
        <v>12</v>
      </c>
      <c r="CJ13" s="66">
        <v>8</v>
      </c>
      <c r="CK13" s="5"/>
      <c r="CL13" s="61" t="s">
        <v>151</v>
      </c>
      <c r="CM13" s="11">
        <v>182701</v>
      </c>
      <c r="CN13" s="10">
        <v>1.1785157169364153</v>
      </c>
      <c r="CO13" s="7">
        <v>168514</v>
      </c>
      <c r="CP13" s="8">
        <v>0.17455522983253616</v>
      </c>
      <c r="CQ13" s="7">
        <v>46802</v>
      </c>
      <c r="CR13" s="8">
        <v>0.66883893850690146</v>
      </c>
      <c r="CS13" s="7">
        <v>215316</v>
      </c>
      <c r="CT13" s="8">
        <v>0.28199483549759424</v>
      </c>
      <c r="CU13" s="77">
        <v>0.41430734362518346</v>
      </c>
      <c r="CV13" s="5"/>
      <c r="CW13" s="100" t="s">
        <v>151</v>
      </c>
      <c r="CX13" s="101">
        <v>264</v>
      </c>
      <c r="CY13" s="101">
        <v>2</v>
      </c>
      <c r="CZ13" s="101">
        <v>5</v>
      </c>
      <c r="DA13" s="101">
        <v>5</v>
      </c>
      <c r="DB13" s="101">
        <v>5</v>
      </c>
      <c r="DC13" s="102">
        <v>70</v>
      </c>
      <c r="DD13" s="103">
        <v>40</v>
      </c>
      <c r="DE13" s="12"/>
      <c r="DF13" s="61" t="s">
        <v>151</v>
      </c>
      <c r="DG13" s="7">
        <v>102</v>
      </c>
      <c r="DH13" s="7">
        <v>40</v>
      </c>
      <c r="DI13" s="7">
        <v>8</v>
      </c>
      <c r="DJ13" s="66">
        <v>2</v>
      </c>
      <c r="DK13" s="7"/>
      <c r="DL13" s="61" t="s">
        <v>151</v>
      </c>
      <c r="DM13" s="7">
        <v>5</v>
      </c>
      <c r="DN13" s="7">
        <v>30136</v>
      </c>
      <c r="DO13" s="7">
        <v>15762</v>
      </c>
      <c r="DP13" s="7">
        <v>4</v>
      </c>
      <c r="DQ13" s="7">
        <v>4</v>
      </c>
      <c r="DR13" s="66">
        <v>0</v>
      </c>
      <c r="DS13" s="5"/>
      <c r="DT13" s="61" t="s">
        <v>151</v>
      </c>
      <c r="DU13" s="7">
        <v>5</v>
      </c>
      <c r="DV13" s="7">
        <v>3</v>
      </c>
      <c r="DW13" s="7">
        <v>2</v>
      </c>
      <c r="DX13" s="66">
        <v>0</v>
      </c>
      <c r="DY13" s="5"/>
      <c r="DZ13" s="61" t="s">
        <v>151</v>
      </c>
      <c r="EA13" s="7">
        <v>261682</v>
      </c>
      <c r="EB13" s="7">
        <v>156</v>
      </c>
      <c r="EC13" s="7">
        <v>24</v>
      </c>
      <c r="ED13" s="7">
        <v>3</v>
      </c>
      <c r="EE13" s="66">
        <v>23</v>
      </c>
      <c r="EF13" s="5"/>
      <c r="EG13" s="61" t="s">
        <v>151</v>
      </c>
      <c r="EH13" s="7">
        <v>121</v>
      </c>
      <c r="EI13" s="8">
        <v>0.60330578512396693</v>
      </c>
      <c r="EJ13" s="7">
        <v>2</v>
      </c>
      <c r="EK13" s="8">
        <v>0.42148760330578511</v>
      </c>
      <c r="EL13" s="8">
        <v>8.2644628099173556E-3</v>
      </c>
      <c r="EM13" s="8">
        <v>8.2644628099173556E-3</v>
      </c>
      <c r="EN13" s="8">
        <v>0</v>
      </c>
      <c r="EO13" s="66">
        <v>2</v>
      </c>
      <c r="EP13" s="5"/>
      <c r="EQ13" s="61" t="s">
        <v>151</v>
      </c>
      <c r="ER13" s="7">
        <v>2549</v>
      </c>
      <c r="ES13" s="8">
        <v>0.74931345625735579</v>
      </c>
      <c r="ET13" s="8">
        <v>0.16280894468418988</v>
      </c>
      <c r="EU13" s="8">
        <v>8.3954491957630439E-2</v>
      </c>
      <c r="EV13" s="13">
        <v>0.93797567673597493</v>
      </c>
      <c r="EW13" s="13">
        <v>0</v>
      </c>
      <c r="EX13" s="62">
        <v>23</v>
      </c>
      <c r="EY13" s="5"/>
      <c r="EZ13" s="61" t="s">
        <v>151</v>
      </c>
      <c r="FA13" s="7">
        <v>67596</v>
      </c>
      <c r="FB13" s="8">
        <v>0.23195159476892124</v>
      </c>
      <c r="FC13" s="8">
        <v>9.9991123735132262E-2</v>
      </c>
      <c r="FD13" s="8">
        <v>1.2012545121013078E-2</v>
      </c>
      <c r="FE13" s="13">
        <v>0.44665956565477249</v>
      </c>
      <c r="FF13" s="13">
        <v>4.4381324338718265E-3</v>
      </c>
      <c r="FG13" s="66">
        <v>370</v>
      </c>
      <c r="FH13" s="5"/>
      <c r="FI13" s="61" t="s">
        <v>151</v>
      </c>
      <c r="FJ13" s="7">
        <v>206</v>
      </c>
      <c r="FK13" s="8">
        <v>0</v>
      </c>
      <c r="FL13" s="8">
        <v>0</v>
      </c>
      <c r="FM13" s="8">
        <v>0</v>
      </c>
      <c r="FN13" s="8">
        <v>4.8543689320388345E-3</v>
      </c>
      <c r="FO13" s="13">
        <v>0</v>
      </c>
      <c r="FP13" s="62">
        <v>0</v>
      </c>
      <c r="FQ13" s="5"/>
      <c r="FR13" s="61" t="s">
        <v>151</v>
      </c>
      <c r="FS13" s="7">
        <v>108062</v>
      </c>
      <c r="FT13" s="8">
        <v>0.85816475726897523</v>
      </c>
      <c r="FU13" s="8">
        <v>0.80675908274879238</v>
      </c>
      <c r="FV13" s="8">
        <v>0.68533804667690768</v>
      </c>
      <c r="FW13" s="8" t="s">
        <v>142</v>
      </c>
      <c r="FX13" s="13">
        <v>0.99975014343617552</v>
      </c>
      <c r="FY13" s="66">
        <v>1980</v>
      </c>
      <c r="FZ13" s="5"/>
      <c r="GA13" s="6" t="s">
        <v>151</v>
      </c>
      <c r="GB13" s="85">
        <v>217514</v>
      </c>
      <c r="GC13" s="86">
        <v>5.7830760318876025E-2</v>
      </c>
      <c r="GD13" s="86">
        <v>5.0277223535036823E-2</v>
      </c>
      <c r="GE13" s="86">
        <v>4.3091479169156927E-2</v>
      </c>
      <c r="GF13" s="86">
        <v>0.90496841582610776</v>
      </c>
      <c r="GG13" s="87">
        <v>4.781301433470949E-2</v>
      </c>
      <c r="GH13" s="85">
        <v>65</v>
      </c>
      <c r="GI13" s="5"/>
    </row>
    <row r="14" spans="1:191" x14ac:dyDescent="0.25">
      <c r="A14" s="61" t="s">
        <v>152</v>
      </c>
      <c r="B14" s="5">
        <v>8</v>
      </c>
      <c r="C14" s="5"/>
      <c r="D14" s="5">
        <v>5</v>
      </c>
      <c r="E14" s="5">
        <v>2</v>
      </c>
      <c r="F14" s="5"/>
      <c r="G14" s="5"/>
      <c r="H14" s="5">
        <v>1</v>
      </c>
      <c r="I14" s="62"/>
      <c r="J14" s="5"/>
      <c r="K14" s="65" t="s">
        <v>152</v>
      </c>
      <c r="L14" s="7">
        <v>470175</v>
      </c>
      <c r="M14" s="7">
        <v>14836</v>
      </c>
      <c r="N14" s="7">
        <v>13803</v>
      </c>
      <c r="O14" s="7">
        <v>4731</v>
      </c>
      <c r="P14" s="7">
        <v>1742</v>
      </c>
      <c r="Q14" s="7">
        <v>55137</v>
      </c>
      <c r="R14" s="7">
        <v>126475</v>
      </c>
      <c r="S14" s="7">
        <v>34850</v>
      </c>
      <c r="T14" s="7">
        <v>35991</v>
      </c>
      <c r="U14" s="7">
        <v>18011</v>
      </c>
      <c r="V14" s="7">
        <v>4551</v>
      </c>
      <c r="W14" s="7">
        <v>839</v>
      </c>
      <c r="X14" s="7">
        <v>310966</v>
      </c>
      <c r="Y14" s="8">
        <v>0.29022143899976205</v>
      </c>
      <c r="Z14" s="66">
        <v>469.43584835433614</v>
      </c>
      <c r="AA14" s="5"/>
      <c r="AB14" s="61" t="s">
        <v>152</v>
      </c>
      <c r="AC14" s="7">
        <v>31659</v>
      </c>
      <c r="AD14" s="7">
        <v>160077</v>
      </c>
      <c r="AE14" s="7">
        <v>21476</v>
      </c>
      <c r="AF14" s="7">
        <v>3690</v>
      </c>
      <c r="AG14" s="7">
        <v>12857</v>
      </c>
      <c r="AH14" s="7">
        <v>9411</v>
      </c>
      <c r="AI14" s="7">
        <v>14221</v>
      </c>
      <c r="AJ14" s="7">
        <v>46266</v>
      </c>
      <c r="AK14" s="7">
        <v>299657</v>
      </c>
      <c r="AL14" s="7">
        <v>2562</v>
      </c>
      <c r="AM14" s="66">
        <v>297095</v>
      </c>
      <c r="AN14" s="5"/>
      <c r="AO14" s="61" t="s">
        <v>152</v>
      </c>
      <c r="AP14" s="9">
        <v>234.55</v>
      </c>
      <c r="AQ14" s="8">
        <v>0.99027141346492753</v>
      </c>
      <c r="AR14" s="8">
        <v>0.66323581247796959</v>
      </c>
      <c r="AS14" s="9">
        <v>27.950000000000003</v>
      </c>
      <c r="AT14" s="8">
        <v>0.86840855106888359</v>
      </c>
      <c r="AU14" s="8">
        <v>0.45938242280285035</v>
      </c>
      <c r="AV14" s="9">
        <v>9.01</v>
      </c>
      <c r="AW14" s="8">
        <v>1.0398009950248757</v>
      </c>
      <c r="AX14" s="8">
        <v>3.4427860696517416</v>
      </c>
      <c r="AY14" s="10">
        <v>1.5</v>
      </c>
      <c r="AZ14" s="8">
        <v>1</v>
      </c>
      <c r="BA14" s="8">
        <v>0</v>
      </c>
      <c r="BB14" s="9">
        <v>273.01</v>
      </c>
      <c r="BC14" s="75">
        <v>14.48</v>
      </c>
      <c r="BD14" s="5"/>
      <c r="BE14" s="61" t="s">
        <v>152</v>
      </c>
      <c r="BF14" s="5">
        <v>8.15</v>
      </c>
      <c r="BG14" s="8">
        <v>0.24539877300613497</v>
      </c>
      <c r="BH14" s="8">
        <v>0.754601226993865</v>
      </c>
      <c r="BI14" s="5">
        <v>139.85</v>
      </c>
      <c r="BJ14" s="8">
        <v>0.65141222738648552</v>
      </c>
      <c r="BK14" s="8">
        <v>0.34858777261351448</v>
      </c>
      <c r="BL14" s="5">
        <v>64.95</v>
      </c>
      <c r="BM14" s="8">
        <v>0.72979214780600454</v>
      </c>
      <c r="BN14" s="8">
        <v>0.2702078521939954</v>
      </c>
      <c r="BO14" s="5">
        <v>50.55</v>
      </c>
      <c r="BP14" s="8">
        <v>0.36102868447082098</v>
      </c>
      <c r="BQ14" s="8">
        <v>0.63897131552917896</v>
      </c>
      <c r="BR14" s="62">
        <v>264</v>
      </c>
      <c r="BS14" s="5"/>
      <c r="BT14" s="61" t="s">
        <v>152</v>
      </c>
      <c r="BU14" s="7">
        <v>17</v>
      </c>
      <c r="BV14" s="7">
        <v>8</v>
      </c>
      <c r="BW14" s="7">
        <v>6</v>
      </c>
      <c r="BX14" s="7">
        <v>14</v>
      </c>
      <c r="BY14" s="7">
        <v>23</v>
      </c>
      <c r="BZ14" s="66">
        <v>32</v>
      </c>
      <c r="CA14" s="5"/>
      <c r="CB14" s="61" t="s">
        <v>152</v>
      </c>
      <c r="CC14" s="7">
        <v>8</v>
      </c>
      <c r="CD14" s="7">
        <v>8</v>
      </c>
      <c r="CE14" s="7">
        <v>5</v>
      </c>
      <c r="CF14" s="7">
        <v>3</v>
      </c>
      <c r="CG14" s="7">
        <v>27</v>
      </c>
      <c r="CH14" s="7">
        <v>39</v>
      </c>
      <c r="CI14" s="7">
        <v>31</v>
      </c>
      <c r="CJ14" s="66">
        <v>36</v>
      </c>
      <c r="CK14" s="5"/>
      <c r="CL14" s="61" t="s">
        <v>152</v>
      </c>
      <c r="CM14" s="11">
        <v>470175</v>
      </c>
      <c r="CN14" s="10">
        <v>1.4406529483702877</v>
      </c>
      <c r="CO14" s="7">
        <v>412675</v>
      </c>
      <c r="CP14" s="8">
        <v>0.24108802326285819</v>
      </c>
      <c r="CQ14" s="7">
        <v>264684</v>
      </c>
      <c r="CR14" s="8">
        <v>0.42536760816671954</v>
      </c>
      <c r="CS14" s="7">
        <v>677359</v>
      </c>
      <c r="CT14" s="8">
        <v>0.31309689544244634</v>
      </c>
      <c r="CU14" s="77">
        <v>0.48959119167236281</v>
      </c>
      <c r="CV14" s="5"/>
      <c r="CW14" s="100" t="s">
        <v>152</v>
      </c>
      <c r="CX14" s="101">
        <v>317</v>
      </c>
      <c r="CY14" s="101">
        <v>1</v>
      </c>
      <c r="CZ14" s="101">
        <v>7</v>
      </c>
      <c r="DA14" s="101">
        <v>8</v>
      </c>
      <c r="DB14" s="101">
        <v>7</v>
      </c>
      <c r="DC14" s="102">
        <v>72.857142857142861</v>
      </c>
      <c r="DD14" s="103">
        <v>37</v>
      </c>
      <c r="DE14" s="12"/>
      <c r="DF14" s="61" t="s">
        <v>152</v>
      </c>
      <c r="DG14" s="7">
        <v>179</v>
      </c>
      <c r="DH14" s="7">
        <v>46</v>
      </c>
      <c r="DI14" s="7">
        <v>6</v>
      </c>
      <c r="DJ14" s="66">
        <v>3</v>
      </c>
      <c r="DK14" s="7"/>
      <c r="DL14" s="61" t="s">
        <v>152</v>
      </c>
      <c r="DM14" s="7">
        <v>8</v>
      </c>
      <c r="DN14" s="7">
        <v>108488</v>
      </c>
      <c r="DO14" s="7">
        <v>19818</v>
      </c>
      <c r="DP14" s="7">
        <v>7</v>
      </c>
      <c r="DQ14" s="7">
        <v>8</v>
      </c>
      <c r="DR14" s="66">
        <v>4</v>
      </c>
      <c r="DS14" s="5"/>
      <c r="DT14" s="61" t="s">
        <v>152</v>
      </c>
      <c r="DU14" s="7">
        <v>8</v>
      </c>
      <c r="DV14" s="7">
        <v>7</v>
      </c>
      <c r="DW14" s="7">
        <v>5</v>
      </c>
      <c r="DX14" s="66">
        <v>2</v>
      </c>
      <c r="DY14" s="5"/>
      <c r="DZ14" s="61" t="s">
        <v>152</v>
      </c>
      <c r="EA14" s="7">
        <v>557220</v>
      </c>
      <c r="EB14" s="7">
        <v>730</v>
      </c>
      <c r="EC14" s="7">
        <v>76</v>
      </c>
      <c r="ED14" s="7">
        <v>6</v>
      </c>
      <c r="EE14" s="66">
        <v>5</v>
      </c>
      <c r="EF14" s="5"/>
      <c r="EG14" s="61" t="s">
        <v>152</v>
      </c>
      <c r="EH14" s="7">
        <v>234</v>
      </c>
      <c r="EI14" s="8">
        <v>0.67094017094017089</v>
      </c>
      <c r="EJ14" s="7">
        <v>1</v>
      </c>
      <c r="EK14" s="8">
        <v>0.42735042735042733</v>
      </c>
      <c r="EL14" s="8">
        <v>0.62820512820512819</v>
      </c>
      <c r="EM14" s="8">
        <v>0.61538461538461542</v>
      </c>
      <c r="EN14" s="8">
        <v>1.7094017094017096E-2</v>
      </c>
      <c r="EO14" s="66">
        <v>0</v>
      </c>
      <c r="EP14" s="5"/>
      <c r="EQ14" s="61" t="s">
        <v>152</v>
      </c>
      <c r="ER14" s="7">
        <v>15516</v>
      </c>
      <c r="ES14" s="8">
        <v>0.61162670791441098</v>
      </c>
      <c r="ET14" s="8">
        <v>0.28048466099510183</v>
      </c>
      <c r="EU14" s="8">
        <v>0.12922144882701728</v>
      </c>
      <c r="EV14" s="13">
        <v>0.27724284609435423</v>
      </c>
      <c r="EW14" s="13">
        <v>0</v>
      </c>
      <c r="EX14" s="62">
        <v>184</v>
      </c>
      <c r="EY14" s="5"/>
      <c r="EZ14" s="61" t="s">
        <v>152</v>
      </c>
      <c r="FA14" s="7">
        <v>285616</v>
      </c>
      <c r="FB14" s="8">
        <v>0.43603999775922919</v>
      </c>
      <c r="FC14" s="8">
        <v>0.26845834967228727</v>
      </c>
      <c r="FD14" s="8">
        <v>0.12179289675648423</v>
      </c>
      <c r="FE14" s="13">
        <v>0.62105771385356567</v>
      </c>
      <c r="FF14" s="13">
        <v>0</v>
      </c>
      <c r="FG14" s="66">
        <v>3120</v>
      </c>
      <c r="FH14" s="5"/>
      <c r="FI14" s="61" t="s">
        <v>152</v>
      </c>
      <c r="FJ14" s="7">
        <v>1144084</v>
      </c>
      <c r="FK14" s="8">
        <v>0.99817845542809791</v>
      </c>
      <c r="FL14" s="8">
        <v>0.99817845542809791</v>
      </c>
      <c r="FM14" s="8">
        <v>0.99817845542809791</v>
      </c>
      <c r="FN14" s="8">
        <v>6.9938442816055062E-7</v>
      </c>
      <c r="FO14" s="13">
        <v>2.0977480674495928E-4</v>
      </c>
      <c r="FP14" s="62">
        <v>92326</v>
      </c>
      <c r="FQ14" s="5"/>
      <c r="FR14" s="61" t="s">
        <v>152</v>
      </c>
      <c r="FS14" s="7">
        <v>35406</v>
      </c>
      <c r="FT14" s="8">
        <v>0.20118059086030615</v>
      </c>
      <c r="FU14" s="8">
        <v>0.20118059086030615</v>
      </c>
      <c r="FV14" s="8">
        <v>0.20118059086030615</v>
      </c>
      <c r="FW14" s="8">
        <v>2.3820645513934727E-5</v>
      </c>
      <c r="FX14" s="13">
        <v>0</v>
      </c>
      <c r="FY14" s="66">
        <v>200</v>
      </c>
      <c r="FZ14" s="5"/>
      <c r="GA14" s="6" t="s">
        <v>152</v>
      </c>
      <c r="GB14" s="85">
        <v>1460452</v>
      </c>
      <c r="GC14" s="86">
        <v>0.34748831183770507</v>
      </c>
      <c r="GD14" s="86">
        <v>0.18050986954723605</v>
      </c>
      <c r="GE14" s="86">
        <v>6.5446861656528257E-2</v>
      </c>
      <c r="GF14" s="86">
        <v>0.47698554283194522</v>
      </c>
      <c r="GG14" s="87">
        <v>6.9507933160418825E-2</v>
      </c>
      <c r="GH14" s="85">
        <v>26146</v>
      </c>
      <c r="GI14" s="5"/>
    </row>
    <row r="15" spans="1:191" x14ac:dyDescent="0.25">
      <c r="A15" s="61" t="s">
        <v>153</v>
      </c>
      <c r="B15" s="5">
        <v>12</v>
      </c>
      <c r="C15" s="5"/>
      <c r="D15" s="5">
        <v>10</v>
      </c>
      <c r="E15" s="5">
        <v>1</v>
      </c>
      <c r="F15" s="5"/>
      <c r="G15" s="5"/>
      <c r="H15" s="5">
        <v>1</v>
      </c>
      <c r="I15" s="62"/>
      <c r="J15" s="5"/>
      <c r="K15" s="65" t="s">
        <v>153</v>
      </c>
      <c r="L15" s="7">
        <v>516497</v>
      </c>
      <c r="M15" s="7">
        <v>37182</v>
      </c>
      <c r="N15" s="7">
        <v>23321</v>
      </c>
      <c r="O15" s="7">
        <v>4908</v>
      </c>
      <c r="P15" s="7">
        <v>2783</v>
      </c>
      <c r="Q15" s="7">
        <v>101394</v>
      </c>
      <c r="R15" s="7">
        <v>221059</v>
      </c>
      <c r="S15" s="7">
        <v>46961</v>
      </c>
      <c r="T15" s="7">
        <v>87590</v>
      </c>
      <c r="U15" s="7">
        <v>16696</v>
      </c>
      <c r="V15" s="7">
        <v>7095</v>
      </c>
      <c r="W15" s="7">
        <v>5415</v>
      </c>
      <c r="X15" s="7">
        <v>554404</v>
      </c>
      <c r="Y15" s="8">
        <v>0.30589245387839914</v>
      </c>
      <c r="Z15" s="66">
        <v>745.04982603964788</v>
      </c>
      <c r="AA15" s="5"/>
      <c r="AB15" s="61" t="s">
        <v>153</v>
      </c>
      <c r="AC15" s="7">
        <v>63751</v>
      </c>
      <c r="AD15" s="7">
        <v>266519</v>
      </c>
      <c r="AE15" s="7">
        <v>31236</v>
      </c>
      <c r="AF15" s="7">
        <v>5376</v>
      </c>
      <c r="AG15" s="7">
        <v>17592</v>
      </c>
      <c r="AH15" s="7">
        <v>16761</v>
      </c>
      <c r="AI15" s="7">
        <v>83306</v>
      </c>
      <c r="AJ15" s="7">
        <v>65530</v>
      </c>
      <c r="AK15" s="7">
        <v>550071</v>
      </c>
      <c r="AL15" s="7">
        <v>6326</v>
      </c>
      <c r="AM15" s="66">
        <v>543745</v>
      </c>
      <c r="AN15" s="5"/>
      <c r="AO15" s="61" t="s">
        <v>153</v>
      </c>
      <c r="AP15" s="9">
        <v>382.04999999999995</v>
      </c>
      <c r="AQ15" s="8">
        <v>0.83273395995096033</v>
      </c>
      <c r="AR15" s="8">
        <v>0.72856559051900294</v>
      </c>
      <c r="AS15" s="9">
        <v>94.6</v>
      </c>
      <c r="AT15" s="8">
        <v>1.1781391830559758</v>
      </c>
      <c r="AU15" s="8">
        <v>0.61081694402420572</v>
      </c>
      <c r="AV15" s="9">
        <v>12.33</v>
      </c>
      <c r="AW15" s="8">
        <v>0.57022809123649454</v>
      </c>
      <c r="AX15" s="8">
        <v>0.90996398559423775</v>
      </c>
      <c r="AY15" s="10">
        <v>4.66</v>
      </c>
      <c r="AZ15" s="8">
        <v>0.21459227467811159</v>
      </c>
      <c r="BA15" s="8">
        <v>0.78540772532188841</v>
      </c>
      <c r="BB15" s="9">
        <v>493.64</v>
      </c>
      <c r="BC15" s="75">
        <v>8.4499999999999993</v>
      </c>
      <c r="BD15" s="5"/>
      <c r="BE15" s="61" t="s">
        <v>153</v>
      </c>
      <c r="BF15" s="5">
        <v>11.83</v>
      </c>
      <c r="BG15" s="8">
        <v>0.40828402366863908</v>
      </c>
      <c r="BH15" s="8">
        <v>0.59171597633136097</v>
      </c>
      <c r="BI15" s="5">
        <v>214.25</v>
      </c>
      <c r="BJ15" s="8">
        <v>0.57218203033838977</v>
      </c>
      <c r="BK15" s="8">
        <v>0.42781796966161023</v>
      </c>
      <c r="BL15" s="5">
        <v>102.60000000000001</v>
      </c>
      <c r="BM15" s="8">
        <v>0.79074074074074074</v>
      </c>
      <c r="BN15" s="8">
        <v>0.20925925925925923</v>
      </c>
      <c r="BO15" s="5">
        <v>150.20000000000002</v>
      </c>
      <c r="BP15" s="8">
        <v>0.41105193075898805</v>
      </c>
      <c r="BQ15" s="8">
        <v>0.58894806924101195</v>
      </c>
      <c r="BR15" s="62">
        <v>477</v>
      </c>
      <c r="BS15" s="5"/>
      <c r="BT15" s="61" t="s">
        <v>153</v>
      </c>
      <c r="BU15" s="7">
        <v>49</v>
      </c>
      <c r="BV15" s="7">
        <v>3</v>
      </c>
      <c r="BW15" s="7">
        <v>4</v>
      </c>
      <c r="BX15" s="7">
        <v>22</v>
      </c>
      <c r="BY15" s="7">
        <v>78</v>
      </c>
      <c r="BZ15" s="66">
        <v>7</v>
      </c>
      <c r="CA15" s="5"/>
      <c r="CB15" s="61" t="s">
        <v>153</v>
      </c>
      <c r="CC15" s="7">
        <v>12</v>
      </c>
      <c r="CD15" s="7">
        <v>12</v>
      </c>
      <c r="CE15" s="7">
        <v>5</v>
      </c>
      <c r="CF15" s="7">
        <v>7</v>
      </c>
      <c r="CG15" s="7">
        <v>37</v>
      </c>
      <c r="CH15" s="7">
        <v>44</v>
      </c>
      <c r="CI15" s="7">
        <v>40</v>
      </c>
      <c r="CJ15" s="66">
        <v>42</v>
      </c>
      <c r="CK15" s="5"/>
      <c r="CL15" s="61" t="s">
        <v>153</v>
      </c>
      <c r="CM15" s="11">
        <v>516497</v>
      </c>
      <c r="CN15" s="10">
        <v>2.0058064228833854</v>
      </c>
      <c r="CO15" s="7">
        <v>749651</v>
      </c>
      <c r="CP15" s="8">
        <v>0.21997436140283946</v>
      </c>
      <c r="CQ15" s="7">
        <v>286342</v>
      </c>
      <c r="CR15" s="8">
        <v>0.39766782379113086</v>
      </c>
      <c r="CS15" s="7">
        <v>1035993</v>
      </c>
      <c r="CT15" s="8">
        <v>0.26908772549621474</v>
      </c>
      <c r="CU15" s="77">
        <v>0.56208873998183384</v>
      </c>
      <c r="CV15" s="5"/>
      <c r="CW15" s="100" t="s">
        <v>153</v>
      </c>
      <c r="CX15" s="101">
        <v>301.45454545454544</v>
      </c>
      <c r="CY15" s="101">
        <v>0</v>
      </c>
      <c r="CZ15" s="101">
        <v>10</v>
      </c>
      <c r="DA15" s="101">
        <v>9</v>
      </c>
      <c r="DB15" s="101">
        <v>5</v>
      </c>
      <c r="DC15" s="102">
        <v>87.541666666666671</v>
      </c>
      <c r="DD15" s="103">
        <v>55.25</v>
      </c>
      <c r="DE15" s="12"/>
      <c r="DF15" s="61" t="s">
        <v>153</v>
      </c>
      <c r="DG15" s="7">
        <v>246</v>
      </c>
      <c r="DH15" s="7">
        <v>69</v>
      </c>
      <c r="DI15" s="7">
        <v>13</v>
      </c>
      <c r="DJ15" s="66">
        <v>4</v>
      </c>
      <c r="DK15" s="7"/>
      <c r="DL15" s="61" t="s">
        <v>153</v>
      </c>
      <c r="DM15" s="7">
        <v>12</v>
      </c>
      <c r="DN15" s="7">
        <v>116686</v>
      </c>
      <c r="DO15" s="7">
        <v>20302</v>
      </c>
      <c r="DP15" s="7">
        <v>7</v>
      </c>
      <c r="DQ15" s="7">
        <v>7</v>
      </c>
      <c r="DR15" s="66">
        <v>5</v>
      </c>
      <c r="DS15" s="5"/>
      <c r="DT15" s="61" t="s">
        <v>153</v>
      </c>
      <c r="DU15" s="7">
        <v>12</v>
      </c>
      <c r="DV15" s="7">
        <v>10</v>
      </c>
      <c r="DW15" s="7">
        <v>9</v>
      </c>
      <c r="DX15" s="66">
        <v>6</v>
      </c>
      <c r="DY15" s="5"/>
      <c r="DZ15" s="61" t="s">
        <v>153</v>
      </c>
      <c r="EA15" s="7">
        <v>680652</v>
      </c>
      <c r="EB15" s="7">
        <v>488</v>
      </c>
      <c r="EC15" s="7">
        <v>569</v>
      </c>
      <c r="ED15" s="7">
        <v>22</v>
      </c>
      <c r="EE15" s="66">
        <v>591</v>
      </c>
      <c r="EF15" s="5"/>
      <c r="EG15" s="61" t="s">
        <v>153</v>
      </c>
      <c r="EH15" s="7">
        <v>507</v>
      </c>
      <c r="EI15" s="8">
        <v>0.53057199211045369</v>
      </c>
      <c r="EJ15" s="7">
        <v>5</v>
      </c>
      <c r="EK15" s="8">
        <v>0.73175542406311633</v>
      </c>
      <c r="EL15" s="8">
        <v>0.52071005917159763</v>
      </c>
      <c r="EM15" s="8">
        <v>1.9723865877712033E-3</v>
      </c>
      <c r="EN15" s="8">
        <v>0</v>
      </c>
      <c r="EO15" s="66">
        <v>6</v>
      </c>
      <c r="EP15" s="5"/>
      <c r="EQ15" s="61" t="s">
        <v>153</v>
      </c>
      <c r="ER15" s="7">
        <v>52290</v>
      </c>
      <c r="ES15" s="8">
        <v>0.7728055077452668</v>
      </c>
      <c r="ET15" s="8">
        <v>0.58169822145725758</v>
      </c>
      <c r="EU15" s="8">
        <v>4.054312488047428E-3</v>
      </c>
      <c r="EV15" s="13">
        <v>0.38443775100401606</v>
      </c>
      <c r="EW15" s="13">
        <v>0</v>
      </c>
      <c r="EX15" s="62">
        <v>122</v>
      </c>
      <c r="EY15" s="5"/>
      <c r="EZ15" s="61" t="s">
        <v>153</v>
      </c>
      <c r="FA15" s="7">
        <v>419019</v>
      </c>
      <c r="FB15" s="8">
        <v>0.37765590581811326</v>
      </c>
      <c r="FC15" s="8">
        <v>0.14693128473887818</v>
      </c>
      <c r="FD15" s="8">
        <v>4.5911999217219265E-2</v>
      </c>
      <c r="FE15" s="13">
        <v>0.52811154148141248</v>
      </c>
      <c r="FF15" s="13">
        <v>5.1464730716267743E-3</v>
      </c>
      <c r="FG15" s="66">
        <v>664</v>
      </c>
      <c r="FH15" s="5"/>
      <c r="FI15" s="61" t="s">
        <v>153</v>
      </c>
      <c r="FJ15" s="7">
        <v>1586959</v>
      </c>
      <c r="FK15" s="8">
        <v>0.40921977190336989</v>
      </c>
      <c r="FL15" s="8">
        <v>1.0136997868249904E-2</v>
      </c>
      <c r="FM15" s="8">
        <v>1.0136367732247652E-2</v>
      </c>
      <c r="FN15" s="8">
        <v>4.7254724554653852E-7</v>
      </c>
      <c r="FO15" s="13">
        <v>-2.7347902497796122E-6</v>
      </c>
      <c r="FP15" s="62">
        <v>64025</v>
      </c>
      <c r="FQ15" s="5"/>
      <c r="FR15" s="61" t="s">
        <v>153</v>
      </c>
      <c r="FS15" s="7">
        <v>2032451</v>
      </c>
      <c r="FT15" s="8">
        <v>0.69891721866849432</v>
      </c>
      <c r="FU15" s="8">
        <v>5.3089102763117048E-2</v>
      </c>
      <c r="FV15" s="8">
        <v>4.6741594262297098E-2</v>
      </c>
      <c r="FW15" s="8">
        <v>3.7896445082882729E-7</v>
      </c>
      <c r="FX15" s="13">
        <v>9.8403356341678099E-7</v>
      </c>
      <c r="FY15" s="66">
        <v>13238</v>
      </c>
      <c r="FZ15" s="5"/>
      <c r="GA15" s="6" t="s">
        <v>153</v>
      </c>
      <c r="GB15" s="85">
        <v>539031</v>
      </c>
      <c r="GC15" s="86">
        <v>0.34303592928792592</v>
      </c>
      <c r="GD15" s="86">
        <v>0.33619773259793961</v>
      </c>
      <c r="GE15" s="86">
        <v>0.20142440787264554</v>
      </c>
      <c r="GF15" s="86">
        <v>0.79960184108149635</v>
      </c>
      <c r="GG15" s="87">
        <v>5.9299001356137105E-4</v>
      </c>
      <c r="GH15" s="85">
        <v>2867</v>
      </c>
      <c r="GI15" s="5"/>
    </row>
    <row r="16" spans="1:191" x14ac:dyDescent="0.25">
      <c r="A16" s="61" t="s">
        <v>154</v>
      </c>
      <c r="B16" s="5">
        <v>3</v>
      </c>
      <c r="C16" s="5"/>
      <c r="D16" s="5">
        <v>3</v>
      </c>
      <c r="E16" s="5"/>
      <c r="F16" s="5"/>
      <c r="G16" s="5"/>
      <c r="H16" s="5"/>
      <c r="I16" s="62"/>
      <c r="J16" s="5"/>
      <c r="K16" s="65" t="s">
        <v>154</v>
      </c>
      <c r="L16" s="7">
        <v>109530</v>
      </c>
      <c r="M16" s="7">
        <v>5610</v>
      </c>
      <c r="N16" s="7">
        <v>4304</v>
      </c>
      <c r="O16" s="7">
        <v>64</v>
      </c>
      <c r="P16" s="7">
        <v>3</v>
      </c>
      <c r="Q16" s="7">
        <v>2317</v>
      </c>
      <c r="R16" s="7">
        <v>34517</v>
      </c>
      <c r="S16" s="7">
        <v>15429</v>
      </c>
      <c r="T16" s="7">
        <v>4815</v>
      </c>
      <c r="U16" s="7">
        <v>4746</v>
      </c>
      <c r="V16" s="7">
        <v>2633</v>
      </c>
      <c r="W16" s="7">
        <v>682</v>
      </c>
      <c r="X16" s="7">
        <v>75120</v>
      </c>
      <c r="Y16" s="8">
        <v>0.16371139510117147</v>
      </c>
      <c r="Z16" s="66">
        <v>573.55975531817774</v>
      </c>
      <c r="AA16" s="5"/>
      <c r="AB16" s="61" t="s">
        <v>154</v>
      </c>
      <c r="AC16" s="7">
        <v>9582</v>
      </c>
      <c r="AD16" s="7">
        <v>31760</v>
      </c>
      <c r="AE16" s="7">
        <v>4130</v>
      </c>
      <c r="AF16" s="7">
        <v>1443</v>
      </c>
      <c r="AG16" s="7">
        <v>2952</v>
      </c>
      <c r="AH16" s="7">
        <v>6101</v>
      </c>
      <c r="AI16" s="7">
        <v>5405</v>
      </c>
      <c r="AJ16" s="7">
        <v>12566</v>
      </c>
      <c r="AK16" s="7">
        <v>73939</v>
      </c>
      <c r="AL16" s="7">
        <v>0</v>
      </c>
      <c r="AM16" s="66">
        <v>73939</v>
      </c>
      <c r="AN16" s="5"/>
      <c r="AO16" s="61" t="s">
        <v>154</v>
      </c>
      <c r="AP16" s="9">
        <v>52.39</v>
      </c>
      <c r="AQ16" s="8">
        <v>0.57519734108849196</v>
      </c>
      <c r="AR16" s="8">
        <v>0.51308683007893641</v>
      </c>
      <c r="AS16" s="9">
        <v>8.19</v>
      </c>
      <c r="AT16" s="8">
        <v>0.54281098546042006</v>
      </c>
      <c r="AU16" s="8">
        <v>0.78029079159935388</v>
      </c>
      <c r="AV16" s="9">
        <v>1.02</v>
      </c>
      <c r="AW16" s="8">
        <v>1</v>
      </c>
      <c r="AX16" s="8">
        <v>0</v>
      </c>
      <c r="AY16" s="10">
        <v>0</v>
      </c>
      <c r="AZ16" s="8" t="s">
        <v>142</v>
      </c>
      <c r="BA16" s="8" t="s">
        <v>142</v>
      </c>
      <c r="BB16" s="9">
        <v>61.6</v>
      </c>
      <c r="BC16" s="75">
        <v>0.61</v>
      </c>
      <c r="BD16" s="5"/>
      <c r="BE16" s="61" t="s">
        <v>154</v>
      </c>
      <c r="BF16" s="5">
        <v>3</v>
      </c>
      <c r="BG16" s="8">
        <v>0.66666666666666663</v>
      </c>
      <c r="BH16" s="8">
        <v>0.33333333333333331</v>
      </c>
      <c r="BI16" s="5">
        <v>19.29</v>
      </c>
      <c r="BJ16" s="8">
        <v>0.39709694142042512</v>
      </c>
      <c r="BK16" s="8">
        <v>0.60290305857957494</v>
      </c>
      <c r="BL16" s="5">
        <v>14.97</v>
      </c>
      <c r="BM16" s="8">
        <v>0.79959919839679361</v>
      </c>
      <c r="BN16" s="8">
        <v>0.20040080160320639</v>
      </c>
      <c r="BO16" s="5">
        <v>16.740000000000002</v>
      </c>
      <c r="BP16" s="8">
        <v>0.25328554360812422</v>
      </c>
      <c r="BQ16" s="8">
        <v>0.74671445639187561</v>
      </c>
      <c r="BR16" s="62">
        <v>55</v>
      </c>
      <c r="BS16" s="5"/>
      <c r="BT16" s="61" t="s">
        <v>154</v>
      </c>
      <c r="BU16" s="7">
        <v>3</v>
      </c>
      <c r="BV16" s="7">
        <v>8</v>
      </c>
      <c r="BW16" s="7">
        <v>2</v>
      </c>
      <c r="BX16" s="7">
        <v>5</v>
      </c>
      <c r="BY16" s="7">
        <v>0</v>
      </c>
      <c r="BZ16" s="66">
        <v>1</v>
      </c>
      <c r="CA16" s="5"/>
      <c r="CB16" s="61" t="s">
        <v>154</v>
      </c>
      <c r="CC16" s="7">
        <v>3</v>
      </c>
      <c r="CD16" s="7">
        <v>3</v>
      </c>
      <c r="CE16" s="7">
        <v>1</v>
      </c>
      <c r="CF16" s="7">
        <v>2</v>
      </c>
      <c r="CG16" s="7">
        <v>9</v>
      </c>
      <c r="CH16" s="7">
        <v>7</v>
      </c>
      <c r="CI16" s="7">
        <v>3</v>
      </c>
      <c r="CJ16" s="66">
        <v>6</v>
      </c>
      <c r="CK16" s="5"/>
      <c r="CL16" s="61" t="s">
        <v>154</v>
      </c>
      <c r="CM16" s="11">
        <v>109530</v>
      </c>
      <c r="CN16" s="10">
        <v>1.2126723272162878</v>
      </c>
      <c r="CO16" s="7">
        <v>60582</v>
      </c>
      <c r="CP16" s="8">
        <v>0.18089531544022977</v>
      </c>
      <c r="CQ16" s="7">
        <v>72242</v>
      </c>
      <c r="CR16" s="8">
        <v>0.23897455773649678</v>
      </c>
      <c r="CS16" s="7">
        <v>132824</v>
      </c>
      <c r="CT16" s="8">
        <v>0.21248418960428839</v>
      </c>
      <c r="CU16" s="77">
        <v>0.61307444437752212</v>
      </c>
      <c r="CV16" s="5"/>
      <c r="CW16" s="100" t="s">
        <v>154</v>
      </c>
      <c r="CX16" s="101">
        <v>217.33333333333334</v>
      </c>
      <c r="CY16" s="101">
        <v>0</v>
      </c>
      <c r="CZ16" s="101">
        <v>1</v>
      </c>
      <c r="DA16" s="101">
        <v>1</v>
      </c>
      <c r="DB16" s="101">
        <v>1</v>
      </c>
      <c r="DC16" s="102">
        <v>95</v>
      </c>
      <c r="DD16" s="103">
        <v>46.666666666666664</v>
      </c>
      <c r="DE16" s="12"/>
      <c r="DF16" s="61" t="s">
        <v>154</v>
      </c>
      <c r="DG16" s="7">
        <v>60</v>
      </c>
      <c r="DH16" s="7">
        <v>16</v>
      </c>
      <c r="DI16" s="7">
        <v>12</v>
      </c>
      <c r="DJ16" s="66">
        <v>7</v>
      </c>
      <c r="DK16" s="7"/>
      <c r="DL16" s="61" t="s">
        <v>154</v>
      </c>
      <c r="DM16" s="7">
        <v>3</v>
      </c>
      <c r="DN16" s="7">
        <v>8542</v>
      </c>
      <c r="DO16" s="7">
        <v>141</v>
      </c>
      <c r="DP16" s="7">
        <v>1</v>
      </c>
      <c r="DQ16" s="7">
        <v>1</v>
      </c>
      <c r="DR16" s="66">
        <v>1</v>
      </c>
      <c r="DS16" s="5"/>
      <c r="DT16" s="61" t="s">
        <v>154</v>
      </c>
      <c r="DU16" s="7">
        <v>3</v>
      </c>
      <c r="DV16" s="7">
        <v>2</v>
      </c>
      <c r="DW16" s="7">
        <v>2</v>
      </c>
      <c r="DX16" s="66">
        <v>2</v>
      </c>
      <c r="DY16" s="5"/>
      <c r="DZ16" s="61" t="s">
        <v>154</v>
      </c>
      <c r="EA16" s="7">
        <v>44567</v>
      </c>
      <c r="EB16" s="7">
        <v>113</v>
      </c>
      <c r="EC16" s="7">
        <v>16</v>
      </c>
      <c r="ED16" s="7">
        <v>0</v>
      </c>
      <c r="EE16" s="66">
        <v>0</v>
      </c>
      <c r="EF16" s="5"/>
      <c r="EG16" s="61" t="s">
        <v>154</v>
      </c>
      <c r="EH16" s="7">
        <v>183</v>
      </c>
      <c r="EI16" s="8">
        <v>0.57923497267759561</v>
      </c>
      <c r="EJ16" s="7">
        <v>0</v>
      </c>
      <c r="EK16" s="8">
        <v>0.88524590163934425</v>
      </c>
      <c r="EL16" s="8">
        <v>0.28415300546448086</v>
      </c>
      <c r="EM16" s="8">
        <v>0</v>
      </c>
      <c r="EN16" s="8">
        <v>0</v>
      </c>
      <c r="EO16" s="66">
        <v>0</v>
      </c>
      <c r="EP16" s="5"/>
      <c r="EQ16" s="61" t="s">
        <v>154</v>
      </c>
      <c r="ER16" s="7">
        <v>4505</v>
      </c>
      <c r="ES16" s="8">
        <v>0.22397336293007769</v>
      </c>
      <c r="ET16" s="8">
        <v>0.43218645948945617</v>
      </c>
      <c r="EU16" s="8">
        <v>1.7758046614872365E-3</v>
      </c>
      <c r="EV16" s="13">
        <v>0.66981132075471694</v>
      </c>
      <c r="EW16" s="13">
        <v>0</v>
      </c>
      <c r="EX16" s="62">
        <v>419</v>
      </c>
      <c r="EY16" s="5"/>
      <c r="EZ16" s="61" t="s">
        <v>154</v>
      </c>
      <c r="FA16" s="7">
        <v>110324</v>
      </c>
      <c r="FB16" s="8">
        <v>0.56938653420833185</v>
      </c>
      <c r="FC16" s="8">
        <v>0.1201642435009608</v>
      </c>
      <c r="FD16" s="8">
        <v>0.11245060005075957</v>
      </c>
      <c r="FE16" s="13">
        <v>0.38</v>
      </c>
      <c r="FF16" s="13">
        <v>1.0000000000000047E-2</v>
      </c>
      <c r="FG16" s="66">
        <v>466</v>
      </c>
      <c r="FH16" s="5"/>
      <c r="FI16" s="61" t="s">
        <v>154</v>
      </c>
      <c r="FJ16" s="7">
        <v>1</v>
      </c>
      <c r="FK16" s="8">
        <v>0</v>
      </c>
      <c r="FL16" s="8">
        <v>1</v>
      </c>
      <c r="FM16" s="8">
        <v>0</v>
      </c>
      <c r="FN16" s="8">
        <v>1</v>
      </c>
      <c r="FO16" s="13">
        <v>0</v>
      </c>
      <c r="FP16" s="62">
        <v>0</v>
      </c>
      <c r="FQ16" s="5"/>
      <c r="FR16" s="61" t="s">
        <v>154</v>
      </c>
      <c r="FS16" s="7">
        <v>7466</v>
      </c>
      <c r="FT16" s="8">
        <v>0</v>
      </c>
      <c r="FU16" s="8">
        <v>2.6788106080900083E-4</v>
      </c>
      <c r="FV16" s="8">
        <v>0</v>
      </c>
      <c r="FW16" s="8">
        <v>1.3260148390176909E-4</v>
      </c>
      <c r="FX16" s="13">
        <v>0</v>
      </c>
      <c r="FY16" s="66">
        <v>0</v>
      </c>
      <c r="FZ16" s="5"/>
      <c r="GA16" s="6" t="s">
        <v>154</v>
      </c>
      <c r="GB16" s="85">
        <v>62881</v>
      </c>
      <c r="GC16" s="86">
        <v>0.31422846328779758</v>
      </c>
      <c r="GD16" s="86">
        <v>3.1981043558467578E-2</v>
      </c>
      <c r="GE16" s="86">
        <v>1.2706540926511982E-2</v>
      </c>
      <c r="GF16" s="86">
        <v>0.73018463446828141</v>
      </c>
      <c r="GG16" s="87">
        <v>8.9938455177239515E-2</v>
      </c>
      <c r="GH16" s="85">
        <v>953</v>
      </c>
      <c r="GI16" s="5"/>
    </row>
    <row r="17" spans="1:191" x14ac:dyDescent="0.25">
      <c r="A17" s="61" t="s">
        <v>155</v>
      </c>
      <c r="B17" s="5">
        <v>6</v>
      </c>
      <c r="C17" s="5">
        <v>6</v>
      </c>
      <c r="D17" s="5"/>
      <c r="E17" s="5"/>
      <c r="F17" s="5"/>
      <c r="G17" s="5"/>
      <c r="H17" s="5"/>
      <c r="I17" s="62"/>
      <c r="J17" s="5"/>
      <c r="K17" s="65" t="s">
        <v>155</v>
      </c>
      <c r="L17" s="7">
        <v>265290</v>
      </c>
      <c r="M17" s="7">
        <v>18084</v>
      </c>
      <c r="N17" s="7">
        <v>12987</v>
      </c>
      <c r="O17" s="7">
        <v>4204</v>
      </c>
      <c r="P17" s="7">
        <v>1723</v>
      </c>
      <c r="Q17" s="7">
        <v>13311</v>
      </c>
      <c r="R17" s="7">
        <v>54406</v>
      </c>
      <c r="S17" s="7">
        <v>19987</v>
      </c>
      <c r="T17" s="7">
        <v>11719</v>
      </c>
      <c r="U17" s="7">
        <v>512</v>
      </c>
      <c r="V17" s="7">
        <v>183</v>
      </c>
      <c r="W17" s="7">
        <v>972</v>
      </c>
      <c r="X17" s="7">
        <v>138088</v>
      </c>
      <c r="Y17" s="8">
        <v>0.36432564741324375</v>
      </c>
      <c r="Z17" s="66">
        <v>330.87941497983337</v>
      </c>
      <c r="AA17" s="5"/>
      <c r="AB17" s="61" t="s">
        <v>155</v>
      </c>
      <c r="AC17" s="7">
        <v>12008</v>
      </c>
      <c r="AD17" s="7">
        <v>71987</v>
      </c>
      <c r="AE17" s="7">
        <v>6673</v>
      </c>
      <c r="AF17" s="7">
        <v>3400</v>
      </c>
      <c r="AG17" s="7">
        <v>7150</v>
      </c>
      <c r="AH17" s="7">
        <v>7131</v>
      </c>
      <c r="AI17" s="7">
        <v>1815</v>
      </c>
      <c r="AJ17" s="7">
        <v>25448</v>
      </c>
      <c r="AK17" s="7">
        <v>135612</v>
      </c>
      <c r="AL17" s="7">
        <v>1689</v>
      </c>
      <c r="AM17" s="66">
        <v>133923</v>
      </c>
      <c r="AN17" s="5"/>
      <c r="AO17" s="61" t="s">
        <v>155</v>
      </c>
      <c r="AP17" s="9">
        <v>98.97</v>
      </c>
      <c r="AQ17" s="8">
        <v>0.568169045745757</v>
      </c>
      <c r="AR17" s="8">
        <v>0.54422839159267167</v>
      </c>
      <c r="AS17" s="9">
        <v>12.62</v>
      </c>
      <c r="AT17" s="8">
        <v>1.0438596491228069</v>
      </c>
      <c r="AU17" s="8">
        <v>0.33991228070175433</v>
      </c>
      <c r="AV17" s="9">
        <v>4.1400000000000006</v>
      </c>
      <c r="AW17" s="8">
        <v>0.47770700636942676</v>
      </c>
      <c r="AX17" s="8">
        <v>0.84076433121019112</v>
      </c>
      <c r="AY17" s="10">
        <v>4.5</v>
      </c>
      <c r="AZ17" s="8">
        <v>0</v>
      </c>
      <c r="BA17" s="8">
        <v>1</v>
      </c>
      <c r="BB17" s="9">
        <v>120.22999999999999</v>
      </c>
      <c r="BC17" s="75">
        <v>12.2</v>
      </c>
      <c r="BD17" s="5"/>
      <c r="BE17" s="61" t="s">
        <v>155</v>
      </c>
      <c r="BF17" s="5">
        <v>9</v>
      </c>
      <c r="BG17" s="8">
        <v>0.22222222222222221</v>
      </c>
      <c r="BH17" s="8">
        <v>0.77777777777777779</v>
      </c>
      <c r="BI17" s="5">
        <v>66.02</v>
      </c>
      <c r="BJ17" s="8">
        <v>0.50621023932141784</v>
      </c>
      <c r="BK17" s="8">
        <v>0.49378976067858221</v>
      </c>
      <c r="BL17" s="5">
        <v>19.290000000000003</v>
      </c>
      <c r="BM17" s="8">
        <v>0.88906168999481594</v>
      </c>
      <c r="BN17" s="8">
        <v>0.11093831000518402</v>
      </c>
      <c r="BO17" s="5">
        <v>20.520000000000003</v>
      </c>
      <c r="BP17" s="8">
        <v>0.17543859649122806</v>
      </c>
      <c r="BQ17" s="8">
        <v>0.82456140350877194</v>
      </c>
      <c r="BR17" s="62">
        <v>116</v>
      </c>
      <c r="BS17" s="5"/>
      <c r="BT17" s="61" t="s">
        <v>155</v>
      </c>
      <c r="BU17" s="7">
        <v>2</v>
      </c>
      <c r="BV17" s="7">
        <v>7</v>
      </c>
      <c r="BW17" s="7">
        <v>1</v>
      </c>
      <c r="BX17" s="7">
        <v>10</v>
      </c>
      <c r="BY17" s="7">
        <v>1</v>
      </c>
      <c r="BZ17" s="66">
        <v>3</v>
      </c>
      <c r="CA17" s="5"/>
      <c r="CB17" s="61" t="s">
        <v>155</v>
      </c>
      <c r="CC17" s="7">
        <v>6</v>
      </c>
      <c r="CD17" s="7">
        <v>6</v>
      </c>
      <c r="CE17" s="7">
        <v>2</v>
      </c>
      <c r="CF17" s="7">
        <v>4</v>
      </c>
      <c r="CG17" s="7">
        <v>21</v>
      </c>
      <c r="CH17" s="7">
        <v>17</v>
      </c>
      <c r="CI17" s="7">
        <v>18</v>
      </c>
      <c r="CJ17" s="66">
        <v>12</v>
      </c>
      <c r="CK17" s="5"/>
      <c r="CL17" s="61" t="s">
        <v>155</v>
      </c>
      <c r="CM17" s="11">
        <v>265290</v>
      </c>
      <c r="CN17" s="10">
        <v>1.5422744920652871</v>
      </c>
      <c r="CO17" s="7">
        <v>291299</v>
      </c>
      <c r="CP17" s="8">
        <v>0.2370656953851541</v>
      </c>
      <c r="CQ17" s="7">
        <v>117851</v>
      </c>
      <c r="CR17" s="8">
        <v>0.42670830115993924</v>
      </c>
      <c r="CS17" s="7">
        <v>409150</v>
      </c>
      <c r="CT17" s="8">
        <v>0.29169008920933642</v>
      </c>
      <c r="CU17" s="77">
        <v>0.57371135280459484</v>
      </c>
      <c r="CV17" s="5"/>
      <c r="CW17" s="100" t="s">
        <v>155</v>
      </c>
      <c r="CX17" s="101">
        <v>268.16666666666669</v>
      </c>
      <c r="CY17" s="101">
        <v>0</v>
      </c>
      <c r="CZ17" s="101">
        <v>4</v>
      </c>
      <c r="DA17" s="101">
        <v>2</v>
      </c>
      <c r="DB17" s="101">
        <v>1</v>
      </c>
      <c r="DC17" s="102">
        <v>85</v>
      </c>
      <c r="DD17" s="103">
        <v>40</v>
      </c>
      <c r="DE17" s="12"/>
      <c r="DF17" s="61" t="s">
        <v>155</v>
      </c>
      <c r="DG17" s="7">
        <v>128</v>
      </c>
      <c r="DH17" s="7">
        <v>15</v>
      </c>
      <c r="DI17" s="7">
        <v>43</v>
      </c>
      <c r="DJ17" s="66">
        <v>4</v>
      </c>
      <c r="DK17" s="7"/>
      <c r="DL17" s="61" t="s">
        <v>155</v>
      </c>
      <c r="DM17" s="7">
        <v>6</v>
      </c>
      <c r="DN17" s="7">
        <v>43343</v>
      </c>
      <c r="DO17" s="7">
        <v>23415</v>
      </c>
      <c r="DP17" s="7">
        <v>6</v>
      </c>
      <c r="DQ17" s="7">
        <v>6</v>
      </c>
      <c r="DR17" s="66">
        <v>2</v>
      </c>
      <c r="DS17" s="5"/>
      <c r="DT17" s="61" t="s">
        <v>155</v>
      </c>
      <c r="DU17" s="7">
        <v>6</v>
      </c>
      <c r="DV17" s="7">
        <v>5</v>
      </c>
      <c r="DW17" s="7">
        <v>6</v>
      </c>
      <c r="DX17" s="66">
        <v>5</v>
      </c>
      <c r="DY17" s="5"/>
      <c r="DZ17" s="61" t="s">
        <v>155</v>
      </c>
      <c r="EA17" s="7">
        <v>538097</v>
      </c>
      <c r="EB17" s="7">
        <v>319</v>
      </c>
      <c r="EC17" s="7">
        <v>46</v>
      </c>
      <c r="ED17" s="7">
        <v>7</v>
      </c>
      <c r="EE17" s="66">
        <v>203</v>
      </c>
      <c r="EF17" s="5"/>
      <c r="EG17" s="61" t="s">
        <v>155</v>
      </c>
      <c r="EH17" s="7">
        <v>320</v>
      </c>
      <c r="EI17" s="8">
        <v>0.57499999999999996</v>
      </c>
      <c r="EJ17" s="7">
        <v>2</v>
      </c>
      <c r="EK17" s="8">
        <v>0.609375</v>
      </c>
      <c r="EL17" s="8">
        <v>3.7499999999999999E-2</v>
      </c>
      <c r="EM17" s="8">
        <v>3.7499999999999999E-2</v>
      </c>
      <c r="EN17" s="8">
        <v>6.2500000000000003E-3</v>
      </c>
      <c r="EO17" s="66">
        <v>0</v>
      </c>
      <c r="EP17" s="5"/>
      <c r="EQ17" s="61" t="s">
        <v>155</v>
      </c>
      <c r="ER17" s="7">
        <v>1720</v>
      </c>
      <c r="ES17" s="8">
        <v>0.46337209302325583</v>
      </c>
      <c r="ET17" s="8">
        <v>0.27848837209302324</v>
      </c>
      <c r="EU17" s="8">
        <v>0.23081395348837208</v>
      </c>
      <c r="EV17" s="13">
        <v>0.53488372093023251</v>
      </c>
      <c r="EW17" s="13">
        <v>0</v>
      </c>
      <c r="EX17" s="62">
        <v>15</v>
      </c>
      <c r="EY17" s="5"/>
      <c r="EZ17" s="61" t="s">
        <v>155</v>
      </c>
      <c r="FA17" s="7">
        <v>221617</v>
      </c>
      <c r="FB17" s="8">
        <v>0.38960007580645889</v>
      </c>
      <c r="FC17" s="8">
        <v>0.22607922677411932</v>
      </c>
      <c r="FD17" s="8">
        <v>8.2462085489831555E-2</v>
      </c>
      <c r="FE17" s="13">
        <v>0.66673946493274427</v>
      </c>
      <c r="FF17" s="13">
        <v>0</v>
      </c>
      <c r="FG17" s="66">
        <v>1983</v>
      </c>
      <c r="FH17" s="5"/>
      <c r="FI17" s="61" t="s">
        <v>155</v>
      </c>
      <c r="FJ17" s="7">
        <v>400</v>
      </c>
      <c r="FK17" s="8">
        <v>0.1125</v>
      </c>
      <c r="FL17" s="8">
        <v>0.1125</v>
      </c>
      <c r="FM17" s="8">
        <v>0</v>
      </c>
      <c r="FN17" s="8">
        <v>2.5000000000000001E-3</v>
      </c>
      <c r="FO17" s="13">
        <v>0</v>
      </c>
      <c r="FP17" s="62">
        <v>0</v>
      </c>
      <c r="FQ17" s="5"/>
      <c r="FR17" s="61" t="s">
        <v>155</v>
      </c>
      <c r="FS17" s="7">
        <v>700</v>
      </c>
      <c r="FT17" s="8">
        <v>0.4157142857142857</v>
      </c>
      <c r="FU17" s="8">
        <v>0.33571428571428569</v>
      </c>
      <c r="FV17" s="8">
        <v>6.2857142857142861E-2</v>
      </c>
      <c r="FW17" s="8">
        <v>1.326530612244898E-3</v>
      </c>
      <c r="FX17" s="13">
        <v>1.4285714285714285E-2</v>
      </c>
      <c r="FY17" s="66">
        <v>7</v>
      </c>
      <c r="FZ17" s="5"/>
      <c r="GA17" s="6" t="s">
        <v>155</v>
      </c>
      <c r="GB17" s="85">
        <v>1630515</v>
      </c>
      <c r="GC17" s="86">
        <v>0.17339613557679628</v>
      </c>
      <c r="GD17" s="86">
        <v>0.17221430038975416</v>
      </c>
      <c r="GE17" s="86">
        <v>0.10943781565946956</v>
      </c>
      <c r="GF17" s="86">
        <v>0.88571498575603402</v>
      </c>
      <c r="GG17" s="87">
        <v>-1.2558792774062246E-3</v>
      </c>
      <c r="GH17" s="85">
        <v>9768</v>
      </c>
      <c r="GI17" s="5"/>
    </row>
    <row r="18" spans="1:191" x14ac:dyDescent="0.25">
      <c r="A18" s="61" t="s">
        <v>156</v>
      </c>
      <c r="B18" s="5">
        <v>5</v>
      </c>
      <c r="C18" s="5"/>
      <c r="D18" s="5">
        <v>2</v>
      </c>
      <c r="E18" s="5">
        <v>1</v>
      </c>
      <c r="F18" s="5"/>
      <c r="G18" s="5"/>
      <c r="H18" s="5">
        <v>2</v>
      </c>
      <c r="I18" s="62"/>
      <c r="J18" s="5"/>
      <c r="K18" s="65" t="s">
        <v>156</v>
      </c>
      <c r="L18" s="7">
        <v>313370</v>
      </c>
      <c r="M18" s="7">
        <v>27795</v>
      </c>
      <c r="N18" s="7">
        <v>18861</v>
      </c>
      <c r="O18" s="7">
        <v>636</v>
      </c>
      <c r="P18" s="7">
        <v>7697</v>
      </c>
      <c r="Q18" s="7">
        <v>78851</v>
      </c>
      <c r="R18" s="7">
        <v>250890</v>
      </c>
      <c r="S18" s="7">
        <v>28919</v>
      </c>
      <c r="T18" s="7">
        <v>9797</v>
      </c>
      <c r="U18" s="7">
        <v>14419</v>
      </c>
      <c r="V18" s="7">
        <v>158</v>
      </c>
      <c r="W18" s="7">
        <v>2711</v>
      </c>
      <c r="X18" s="7">
        <v>440734</v>
      </c>
      <c r="Y18" s="8">
        <v>0.30367523268002922</v>
      </c>
      <c r="Z18" s="66">
        <v>979.33433321632583</v>
      </c>
      <c r="AA18" s="5"/>
      <c r="AB18" s="61" t="s">
        <v>156</v>
      </c>
      <c r="AC18" s="7">
        <v>49246</v>
      </c>
      <c r="AD18" s="7">
        <v>209341</v>
      </c>
      <c r="AE18" s="7">
        <v>22817</v>
      </c>
      <c r="AF18" s="7">
        <v>251</v>
      </c>
      <c r="AG18" s="7">
        <v>18599</v>
      </c>
      <c r="AH18" s="7">
        <v>17515</v>
      </c>
      <c r="AI18" s="7">
        <v>48094</v>
      </c>
      <c r="AJ18" s="7">
        <v>69104</v>
      </c>
      <c r="AK18" s="7">
        <v>434967</v>
      </c>
      <c r="AL18" s="7">
        <v>2605</v>
      </c>
      <c r="AM18" s="66">
        <v>432362</v>
      </c>
      <c r="AN18" s="5"/>
      <c r="AO18" s="61" t="s">
        <v>156</v>
      </c>
      <c r="AP18" s="9">
        <v>285.64</v>
      </c>
      <c r="AQ18" s="8">
        <v>1.0231418066469611</v>
      </c>
      <c r="AR18" s="8">
        <v>1.0361185206546031</v>
      </c>
      <c r="AS18" s="9">
        <v>126.44999999999999</v>
      </c>
      <c r="AT18" s="8">
        <v>1.2580467169394887</v>
      </c>
      <c r="AU18" s="8">
        <v>1.0676843847710134</v>
      </c>
      <c r="AV18" s="9">
        <v>8.65</v>
      </c>
      <c r="AW18" s="8">
        <v>1.5243243243243241</v>
      </c>
      <c r="AX18" s="8">
        <v>3.1513513513513511</v>
      </c>
      <c r="AY18" s="10">
        <v>4.18</v>
      </c>
      <c r="AZ18" s="8">
        <v>0.2105263157894737</v>
      </c>
      <c r="BA18" s="8">
        <v>0.78947368421052633</v>
      </c>
      <c r="BB18" s="9">
        <v>424.91999999999996</v>
      </c>
      <c r="BC18" s="75">
        <v>10.050000000000001</v>
      </c>
      <c r="BD18" s="5"/>
      <c r="BE18" s="61" t="s">
        <v>156</v>
      </c>
      <c r="BF18" s="5">
        <v>14</v>
      </c>
      <c r="BG18" s="8">
        <v>0.2857142857142857</v>
      </c>
      <c r="BH18" s="8">
        <v>0.7142857142857143</v>
      </c>
      <c r="BI18" s="5">
        <v>296.24</v>
      </c>
      <c r="BJ18" s="8">
        <v>0.51562921955171481</v>
      </c>
      <c r="BK18" s="8">
        <v>0.48437078044828519</v>
      </c>
      <c r="BL18" s="5">
        <v>49.45</v>
      </c>
      <c r="BM18" s="8">
        <v>0.74782608695652175</v>
      </c>
      <c r="BN18" s="8">
        <v>0.25217391304347825</v>
      </c>
      <c r="BO18" s="5">
        <v>62.04</v>
      </c>
      <c r="BP18" s="8">
        <v>0.27450032237266281</v>
      </c>
      <c r="BQ18" s="8">
        <v>0.72549967762733714</v>
      </c>
      <c r="BR18" s="62">
        <v>342</v>
      </c>
      <c r="BS18" s="5"/>
      <c r="BT18" s="61" t="s">
        <v>156</v>
      </c>
      <c r="BU18" s="7">
        <v>42</v>
      </c>
      <c r="BV18" s="7">
        <v>16</v>
      </c>
      <c r="BW18" s="7">
        <v>4</v>
      </c>
      <c r="BX18" s="7">
        <v>20</v>
      </c>
      <c r="BY18" s="7">
        <v>77</v>
      </c>
      <c r="BZ18" s="66">
        <v>68</v>
      </c>
      <c r="CA18" s="5"/>
      <c r="CB18" s="61" t="s">
        <v>156</v>
      </c>
      <c r="CC18" s="7">
        <v>5</v>
      </c>
      <c r="CD18" s="7">
        <v>5</v>
      </c>
      <c r="CE18" s="7">
        <v>1</v>
      </c>
      <c r="CF18" s="7">
        <v>4</v>
      </c>
      <c r="CG18" s="7">
        <v>15</v>
      </c>
      <c r="CH18" s="7">
        <v>18</v>
      </c>
      <c r="CI18" s="7">
        <v>15</v>
      </c>
      <c r="CJ18" s="66">
        <v>20</v>
      </c>
      <c r="CK18" s="5"/>
      <c r="CL18" s="61" t="s">
        <v>156</v>
      </c>
      <c r="CM18" s="11">
        <v>313370</v>
      </c>
      <c r="CN18" s="10">
        <v>2.7651211028496667</v>
      </c>
      <c r="CO18" s="7">
        <v>758112</v>
      </c>
      <c r="CP18" s="8">
        <v>0.160350977164324</v>
      </c>
      <c r="CQ18" s="7">
        <v>108394</v>
      </c>
      <c r="CR18" s="8">
        <v>0.62623392438695868</v>
      </c>
      <c r="CS18" s="7">
        <v>866506</v>
      </c>
      <c r="CT18" s="8">
        <v>0.21862976136345277</v>
      </c>
      <c r="CU18" s="77">
        <v>0.50258509462138745</v>
      </c>
      <c r="CV18" s="5"/>
      <c r="CW18" s="100" t="s">
        <v>156</v>
      </c>
      <c r="CX18" s="101">
        <v>332.8</v>
      </c>
      <c r="CY18" s="101">
        <v>1</v>
      </c>
      <c r="CZ18" s="101">
        <v>5</v>
      </c>
      <c r="DA18" s="101">
        <v>4</v>
      </c>
      <c r="DB18" s="101">
        <v>2</v>
      </c>
      <c r="DC18" s="102">
        <v>73.64</v>
      </c>
      <c r="DD18" s="103">
        <v>51.833333333333336</v>
      </c>
      <c r="DE18" s="12"/>
      <c r="DF18" s="61" t="s">
        <v>156</v>
      </c>
      <c r="DG18" s="7">
        <v>121</v>
      </c>
      <c r="DH18" s="7">
        <v>48</v>
      </c>
      <c r="DI18" s="7">
        <v>15</v>
      </c>
      <c r="DJ18" s="66">
        <v>1</v>
      </c>
      <c r="DK18" s="7"/>
      <c r="DL18" s="61" t="s">
        <v>156</v>
      </c>
      <c r="DM18" s="7">
        <v>5</v>
      </c>
      <c r="DN18" s="7">
        <v>73110</v>
      </c>
      <c r="DO18" s="7">
        <v>16747</v>
      </c>
      <c r="DP18" s="7">
        <v>5</v>
      </c>
      <c r="DQ18" s="7">
        <v>5</v>
      </c>
      <c r="DR18" s="66">
        <v>1</v>
      </c>
      <c r="DS18" s="5"/>
      <c r="DT18" s="61" t="s">
        <v>156</v>
      </c>
      <c r="DU18" s="7">
        <v>5</v>
      </c>
      <c r="DV18" s="7">
        <v>3</v>
      </c>
      <c r="DW18" s="7">
        <v>2</v>
      </c>
      <c r="DX18" s="66">
        <v>2</v>
      </c>
      <c r="DY18" s="5"/>
      <c r="DZ18" s="61" t="s">
        <v>156</v>
      </c>
      <c r="EA18" s="7">
        <v>953746</v>
      </c>
      <c r="EB18" s="7">
        <v>303</v>
      </c>
      <c r="EC18" s="7">
        <v>179</v>
      </c>
      <c r="ED18" s="7">
        <v>27</v>
      </c>
      <c r="EE18" s="66">
        <v>341</v>
      </c>
      <c r="EF18" s="5"/>
      <c r="EG18" s="61" t="s">
        <v>156</v>
      </c>
      <c r="EH18" s="7">
        <v>223</v>
      </c>
      <c r="EI18" s="8">
        <v>0.26905829596412556</v>
      </c>
      <c r="EJ18" s="7">
        <v>2</v>
      </c>
      <c r="EK18" s="8">
        <v>0.61434977578475336</v>
      </c>
      <c r="EL18" s="8">
        <v>0.44843049327354262</v>
      </c>
      <c r="EM18" s="8">
        <v>0.25112107623318386</v>
      </c>
      <c r="EN18" s="8">
        <v>0.23766816143497757</v>
      </c>
      <c r="EO18" s="66">
        <v>1</v>
      </c>
      <c r="EP18" s="5"/>
      <c r="EQ18" s="61" t="s">
        <v>156</v>
      </c>
      <c r="ER18" s="7">
        <v>31197</v>
      </c>
      <c r="ES18" s="8">
        <v>0.17617078565246658</v>
      </c>
      <c r="ET18" s="8">
        <v>7.4013526941693109E-2</v>
      </c>
      <c r="EU18" s="8">
        <v>4.7440459018495369E-2</v>
      </c>
      <c r="EV18" s="13">
        <v>9.8400487226335875E-2</v>
      </c>
      <c r="EW18" s="13">
        <v>6.1550790140077714E-3</v>
      </c>
      <c r="EX18" s="62">
        <v>44</v>
      </c>
      <c r="EY18" s="5"/>
      <c r="EZ18" s="61" t="s">
        <v>156</v>
      </c>
      <c r="FA18" s="7">
        <v>189388</v>
      </c>
      <c r="FB18" s="8">
        <v>0.72186199759224445</v>
      </c>
      <c r="FC18" s="8">
        <v>0.43943122056307687</v>
      </c>
      <c r="FD18" s="8">
        <v>0.38412676621538849</v>
      </c>
      <c r="FE18" s="13">
        <v>0.46786074091283503</v>
      </c>
      <c r="FF18" s="13">
        <v>2.0666568103575728E-2</v>
      </c>
      <c r="FG18" s="66">
        <v>2862</v>
      </c>
      <c r="FH18" s="5"/>
      <c r="FI18" s="61" t="s">
        <v>156</v>
      </c>
      <c r="FJ18" s="7">
        <v>1686148</v>
      </c>
      <c r="FK18" s="8">
        <v>0.91337118687090335</v>
      </c>
      <c r="FL18" s="8">
        <v>0.91390494784562204</v>
      </c>
      <c r="FM18" s="8">
        <v>0.91390494784562204</v>
      </c>
      <c r="FN18" s="8" t="s">
        <v>142</v>
      </c>
      <c r="FO18" s="13">
        <v>1</v>
      </c>
      <c r="FP18" s="62">
        <v>66272</v>
      </c>
      <c r="FQ18" s="5"/>
      <c r="FR18" s="61" t="s">
        <v>156</v>
      </c>
      <c r="FS18" s="7">
        <v>1318156</v>
      </c>
      <c r="FT18" s="8">
        <v>0.9446901580693029</v>
      </c>
      <c r="FU18" s="8">
        <v>0.94468864079820603</v>
      </c>
      <c r="FV18" s="8">
        <v>0.94468408898491529</v>
      </c>
      <c r="FW18" s="8" t="s">
        <v>142</v>
      </c>
      <c r="FX18" s="13">
        <v>0.99984827289031042</v>
      </c>
      <c r="FY18" s="66">
        <v>9191</v>
      </c>
      <c r="FZ18" s="5"/>
      <c r="GA18" s="6" t="s">
        <v>156</v>
      </c>
      <c r="GB18" s="85">
        <v>2080530</v>
      </c>
      <c r="GC18" s="86">
        <v>6.5138690622101106E-2</v>
      </c>
      <c r="GD18" s="86">
        <v>8.6257347887317176E-2</v>
      </c>
      <c r="GE18" s="86">
        <v>1.8884611132740214E-2</v>
      </c>
      <c r="GF18" s="86">
        <v>0.4985607032823367</v>
      </c>
      <c r="GG18" s="87">
        <v>3.8451740662235104E-5</v>
      </c>
      <c r="GH18" s="85">
        <v>1340</v>
      </c>
      <c r="GI18" s="5"/>
    </row>
    <row r="19" spans="1:191" x14ac:dyDescent="0.25">
      <c r="A19" s="61" t="s">
        <v>157</v>
      </c>
      <c r="B19" s="5">
        <v>4</v>
      </c>
      <c r="C19" s="5"/>
      <c r="D19" s="5">
        <v>2</v>
      </c>
      <c r="E19" s="5">
        <v>1</v>
      </c>
      <c r="F19" s="5">
        <v>1</v>
      </c>
      <c r="G19" s="5"/>
      <c r="H19" s="5"/>
      <c r="I19" s="62"/>
      <c r="J19" s="5"/>
      <c r="K19" s="65" t="s">
        <v>157</v>
      </c>
      <c r="L19" s="7">
        <v>136399</v>
      </c>
      <c r="M19" s="7">
        <v>9519</v>
      </c>
      <c r="N19" s="7">
        <v>7967</v>
      </c>
      <c r="O19" s="7">
        <v>1371</v>
      </c>
      <c r="P19" s="7">
        <v>649</v>
      </c>
      <c r="Q19" s="7">
        <v>7371</v>
      </c>
      <c r="R19" s="7">
        <v>58149</v>
      </c>
      <c r="S19" s="7">
        <v>19148</v>
      </c>
      <c r="T19" s="7">
        <v>9677</v>
      </c>
      <c r="U19" s="7">
        <v>6500</v>
      </c>
      <c r="V19" s="7">
        <v>1809</v>
      </c>
      <c r="W19" s="7">
        <v>625</v>
      </c>
      <c r="X19" s="7">
        <v>122785</v>
      </c>
      <c r="Y19" s="8">
        <v>0.2188948161420369</v>
      </c>
      <c r="Z19" s="66">
        <v>703.14298491924433</v>
      </c>
      <c r="AA19" s="5"/>
      <c r="AB19" s="61" t="s">
        <v>157</v>
      </c>
      <c r="AC19" s="7">
        <v>4315</v>
      </c>
      <c r="AD19" s="7">
        <v>55739</v>
      </c>
      <c r="AE19" s="7">
        <v>5654</v>
      </c>
      <c r="AF19" s="7">
        <v>2640</v>
      </c>
      <c r="AG19" s="7">
        <v>5573</v>
      </c>
      <c r="AH19" s="7">
        <v>3143</v>
      </c>
      <c r="AI19" s="7">
        <v>10309</v>
      </c>
      <c r="AJ19" s="7">
        <v>31676</v>
      </c>
      <c r="AK19" s="7">
        <v>119049</v>
      </c>
      <c r="AL19" s="7">
        <v>0</v>
      </c>
      <c r="AM19" s="66">
        <v>119049</v>
      </c>
      <c r="AN19" s="5"/>
      <c r="AO19" s="61" t="s">
        <v>157</v>
      </c>
      <c r="AP19" s="9">
        <v>89.65</v>
      </c>
      <c r="AQ19" s="8">
        <v>0.63881799865681665</v>
      </c>
      <c r="AR19" s="8">
        <v>0.56534586971121559</v>
      </c>
      <c r="AS19" s="9">
        <v>14.969999999999999</v>
      </c>
      <c r="AT19" s="8">
        <v>0.76175790285273703</v>
      </c>
      <c r="AU19" s="8">
        <v>0.39244410177332306</v>
      </c>
      <c r="AV19" s="9">
        <v>1.49</v>
      </c>
      <c r="AW19" s="8">
        <v>0.66442953020134232</v>
      </c>
      <c r="AX19" s="8">
        <v>0.33557046979865773</v>
      </c>
      <c r="AY19" s="10">
        <v>0.5</v>
      </c>
      <c r="AZ19" s="8">
        <v>1</v>
      </c>
      <c r="BA19" s="8">
        <v>0</v>
      </c>
      <c r="BB19" s="9">
        <v>106.61</v>
      </c>
      <c r="BC19" s="75">
        <v>16.02</v>
      </c>
      <c r="BD19" s="5"/>
      <c r="BE19" s="61" t="s">
        <v>157</v>
      </c>
      <c r="BF19" s="5">
        <v>8</v>
      </c>
      <c r="BG19" s="8">
        <v>0.5</v>
      </c>
      <c r="BH19" s="8">
        <v>0.5</v>
      </c>
      <c r="BI19" s="5">
        <v>43.6</v>
      </c>
      <c r="BJ19" s="8">
        <v>0.54839449541284402</v>
      </c>
      <c r="BK19" s="8">
        <v>0.45160550458715598</v>
      </c>
      <c r="BL19" s="5">
        <v>24.8</v>
      </c>
      <c r="BM19" s="8">
        <v>0.80645161290322576</v>
      </c>
      <c r="BN19" s="8">
        <v>0.19354838709677419</v>
      </c>
      <c r="BO19" s="5">
        <v>29.8</v>
      </c>
      <c r="BP19" s="8">
        <v>0.35536912751677852</v>
      </c>
      <c r="BQ19" s="8">
        <v>0.64463087248322148</v>
      </c>
      <c r="BR19" s="62">
        <v>107</v>
      </c>
      <c r="BS19" s="5"/>
      <c r="BT19" s="61" t="s">
        <v>157</v>
      </c>
      <c r="BU19" s="7">
        <v>4</v>
      </c>
      <c r="BV19" s="7">
        <v>3</v>
      </c>
      <c r="BW19" s="7">
        <v>2</v>
      </c>
      <c r="BX19" s="7">
        <v>2</v>
      </c>
      <c r="BY19" s="7">
        <v>3</v>
      </c>
      <c r="BZ19" s="66">
        <v>2</v>
      </c>
      <c r="CA19" s="5"/>
      <c r="CB19" s="61" t="s">
        <v>157</v>
      </c>
      <c r="CC19" s="7">
        <v>4</v>
      </c>
      <c r="CD19" s="7">
        <v>4</v>
      </c>
      <c r="CE19" s="7">
        <v>1</v>
      </c>
      <c r="CF19" s="7">
        <v>3</v>
      </c>
      <c r="CG19" s="7">
        <v>12</v>
      </c>
      <c r="CH19" s="7">
        <v>12</v>
      </c>
      <c r="CI19" s="7">
        <v>9</v>
      </c>
      <c r="CJ19" s="66">
        <v>7</v>
      </c>
      <c r="CK19" s="5"/>
      <c r="CL19" s="61" t="s">
        <v>157</v>
      </c>
      <c r="CM19" s="11">
        <v>136399</v>
      </c>
      <c r="CN19" s="10">
        <v>1.9103512489094494</v>
      </c>
      <c r="CO19" s="7">
        <v>207988</v>
      </c>
      <c r="CP19" s="8">
        <v>0.21688270477142912</v>
      </c>
      <c r="CQ19" s="7">
        <v>52582</v>
      </c>
      <c r="CR19" s="8">
        <v>0.47388840287550871</v>
      </c>
      <c r="CS19" s="7">
        <v>260570</v>
      </c>
      <c r="CT19" s="8">
        <v>0.26874544268334805</v>
      </c>
      <c r="CU19" s="77">
        <v>0.36158038147138966</v>
      </c>
      <c r="CV19" s="5"/>
      <c r="CW19" s="100" t="s">
        <v>157</v>
      </c>
      <c r="CX19" s="101">
        <v>289</v>
      </c>
      <c r="CY19" s="101">
        <v>0</v>
      </c>
      <c r="CZ19" s="101">
        <v>4</v>
      </c>
      <c r="DA19" s="101">
        <v>2</v>
      </c>
      <c r="DB19" s="101">
        <v>2</v>
      </c>
      <c r="DC19" s="102">
        <v>85</v>
      </c>
      <c r="DD19" s="103">
        <v>50</v>
      </c>
      <c r="DE19" s="12"/>
      <c r="DF19" s="61" t="s">
        <v>157</v>
      </c>
      <c r="DG19" s="7">
        <v>82</v>
      </c>
      <c r="DH19" s="7">
        <v>38</v>
      </c>
      <c r="DI19" s="7">
        <v>3</v>
      </c>
      <c r="DJ19" s="66">
        <v>0</v>
      </c>
      <c r="DK19" s="7"/>
      <c r="DL19" s="61" t="s">
        <v>157</v>
      </c>
      <c r="DM19" s="7">
        <v>4</v>
      </c>
      <c r="DN19" s="7">
        <v>15797</v>
      </c>
      <c r="DO19" s="7">
        <v>8046</v>
      </c>
      <c r="DP19" s="7">
        <v>2</v>
      </c>
      <c r="DQ19" s="7">
        <v>2</v>
      </c>
      <c r="DR19" s="66">
        <v>1</v>
      </c>
      <c r="DS19" s="5"/>
      <c r="DT19" s="61" t="s">
        <v>157</v>
      </c>
      <c r="DU19" s="7">
        <v>4</v>
      </c>
      <c r="DV19" s="7">
        <v>4</v>
      </c>
      <c r="DW19" s="7">
        <v>3</v>
      </c>
      <c r="DX19" s="66">
        <v>2</v>
      </c>
      <c r="DY19" s="5"/>
      <c r="DZ19" s="61" t="s">
        <v>157</v>
      </c>
      <c r="EA19" s="7">
        <v>503580</v>
      </c>
      <c r="EB19" s="7">
        <v>90</v>
      </c>
      <c r="EC19" s="7">
        <v>44</v>
      </c>
      <c r="ED19" s="7">
        <v>18</v>
      </c>
      <c r="EE19" s="66">
        <v>187</v>
      </c>
      <c r="EF19" s="5"/>
      <c r="EG19" s="61" t="s">
        <v>157</v>
      </c>
      <c r="EH19" s="7">
        <v>143</v>
      </c>
      <c r="EI19" s="8">
        <v>0.79720279720279719</v>
      </c>
      <c r="EJ19" s="7">
        <v>1</v>
      </c>
      <c r="EK19" s="8">
        <v>0.57342657342657344</v>
      </c>
      <c r="EL19" s="8">
        <v>0.28671328671328672</v>
      </c>
      <c r="EM19" s="8">
        <v>3.4965034965034968E-2</v>
      </c>
      <c r="EN19" s="8">
        <v>3.4965034965034968E-2</v>
      </c>
      <c r="EO19" s="66">
        <v>0</v>
      </c>
      <c r="EP19" s="5"/>
      <c r="EQ19" s="61" t="s">
        <v>157</v>
      </c>
      <c r="ER19" s="7">
        <v>3316</v>
      </c>
      <c r="ES19" s="8">
        <v>0.7599517490952955</v>
      </c>
      <c r="ET19" s="8">
        <v>0.49879372738238842</v>
      </c>
      <c r="EU19" s="8">
        <v>0.21562123039806996</v>
      </c>
      <c r="EV19" s="13">
        <v>0.87294330518697216</v>
      </c>
      <c r="EW19" s="13">
        <v>1.1459589867310011E-2</v>
      </c>
      <c r="EX19" s="62">
        <v>24</v>
      </c>
      <c r="EY19" s="5"/>
      <c r="EZ19" s="61" t="s">
        <v>157</v>
      </c>
      <c r="FA19" s="7">
        <v>95768</v>
      </c>
      <c r="FB19" s="8">
        <v>0.63566118118787074</v>
      </c>
      <c r="FC19" s="8">
        <v>0.2629375156628519</v>
      </c>
      <c r="FD19" s="8">
        <v>1.0212179433631275E-2</v>
      </c>
      <c r="FE19" s="13">
        <v>0.67888459610725915</v>
      </c>
      <c r="FF19" s="13">
        <v>7.8270403475064927E-3</v>
      </c>
      <c r="FG19" s="66">
        <v>1171</v>
      </c>
      <c r="FH19" s="5"/>
      <c r="FI19" s="61" t="s">
        <v>157</v>
      </c>
      <c r="FJ19" s="7">
        <v>862</v>
      </c>
      <c r="FK19" s="8">
        <v>0</v>
      </c>
      <c r="FL19" s="8">
        <v>0</v>
      </c>
      <c r="FM19" s="8">
        <v>0</v>
      </c>
      <c r="FN19" s="8">
        <v>1.1574011767809176E-3</v>
      </c>
      <c r="FO19" s="13">
        <v>0</v>
      </c>
      <c r="FP19" s="62">
        <v>0</v>
      </c>
      <c r="FQ19" s="5"/>
      <c r="FR19" s="61" t="s">
        <v>157</v>
      </c>
      <c r="FS19" s="7">
        <v>47</v>
      </c>
      <c r="FT19" s="8">
        <v>0</v>
      </c>
      <c r="FU19" s="8">
        <v>0</v>
      </c>
      <c r="FV19" s="8">
        <v>0</v>
      </c>
      <c r="FW19" s="8">
        <v>1.8107741059302852E-3</v>
      </c>
      <c r="FX19" s="13">
        <v>0</v>
      </c>
      <c r="FY19" s="66">
        <v>0</v>
      </c>
      <c r="FZ19" s="5"/>
      <c r="GA19" s="6" t="s">
        <v>157</v>
      </c>
      <c r="GB19" s="85">
        <v>633024</v>
      </c>
      <c r="GC19" s="86">
        <v>4.0718835304822565E-2</v>
      </c>
      <c r="GD19" s="86">
        <v>3.6107635729451019E-2</v>
      </c>
      <c r="GE19" s="86">
        <v>2.5297619047619048E-2</v>
      </c>
      <c r="GF19" s="86">
        <v>0.59821976733899507</v>
      </c>
      <c r="GG19" s="87">
        <v>9.7995178697807255E-3</v>
      </c>
      <c r="GH19" s="85">
        <v>2848</v>
      </c>
      <c r="GI19" s="5"/>
    </row>
    <row r="20" spans="1:191" x14ac:dyDescent="0.25">
      <c r="A20" s="61" t="s">
        <v>158</v>
      </c>
      <c r="B20" s="5">
        <v>7</v>
      </c>
      <c r="C20" s="5"/>
      <c r="D20" s="5">
        <v>6</v>
      </c>
      <c r="E20" s="5">
        <v>1</v>
      </c>
      <c r="F20" s="5"/>
      <c r="G20" s="5"/>
      <c r="H20" s="5"/>
      <c r="I20" s="62"/>
      <c r="J20" s="5"/>
      <c r="K20" s="65" t="s">
        <v>158</v>
      </c>
      <c r="L20" s="7">
        <v>241906</v>
      </c>
      <c r="M20" s="7">
        <v>22134</v>
      </c>
      <c r="N20" s="7">
        <v>22682</v>
      </c>
      <c r="O20" s="7">
        <v>469</v>
      </c>
      <c r="P20" s="7">
        <v>6829</v>
      </c>
      <c r="Q20" s="7">
        <v>32776</v>
      </c>
      <c r="R20" s="7">
        <v>78079</v>
      </c>
      <c r="S20" s="7">
        <v>25315</v>
      </c>
      <c r="T20" s="7">
        <v>23325</v>
      </c>
      <c r="U20" s="7">
        <v>5651</v>
      </c>
      <c r="V20" s="7">
        <v>1676</v>
      </c>
      <c r="W20" s="7">
        <v>969</v>
      </c>
      <c r="X20" s="7">
        <v>219905</v>
      </c>
      <c r="Y20" s="8">
        <v>0.38603033127941611</v>
      </c>
      <c r="Z20" s="66">
        <v>558.13001744479266</v>
      </c>
      <c r="AA20" s="5"/>
      <c r="AB20" s="61" t="s">
        <v>158</v>
      </c>
      <c r="AC20" s="7">
        <v>16850</v>
      </c>
      <c r="AD20" s="7">
        <v>104324</v>
      </c>
      <c r="AE20" s="7">
        <v>9732</v>
      </c>
      <c r="AF20" s="7">
        <v>3748</v>
      </c>
      <c r="AG20" s="7">
        <v>18032</v>
      </c>
      <c r="AH20" s="7">
        <v>4270</v>
      </c>
      <c r="AI20" s="7">
        <v>12957</v>
      </c>
      <c r="AJ20" s="7">
        <v>35010</v>
      </c>
      <c r="AK20" s="7">
        <v>204923</v>
      </c>
      <c r="AL20" s="7">
        <v>2226</v>
      </c>
      <c r="AM20" s="66">
        <v>202697</v>
      </c>
      <c r="AN20" s="5"/>
      <c r="AO20" s="61" t="s">
        <v>158</v>
      </c>
      <c r="AP20" s="9">
        <v>156.79000000000002</v>
      </c>
      <c r="AQ20" s="8">
        <v>0.52482906278057873</v>
      </c>
      <c r="AR20" s="8">
        <v>0.55804958906001789</v>
      </c>
      <c r="AS20" s="9">
        <v>54.429999999999993</v>
      </c>
      <c r="AT20" s="8">
        <v>0.58178368121442126</v>
      </c>
      <c r="AU20" s="8">
        <v>0.45104364326375707</v>
      </c>
      <c r="AV20" s="9">
        <v>15.5</v>
      </c>
      <c r="AW20" s="8">
        <v>0.40287769784172656</v>
      </c>
      <c r="AX20" s="8">
        <v>0.71223021582733814</v>
      </c>
      <c r="AY20" s="10">
        <v>1</v>
      </c>
      <c r="AZ20" s="8">
        <v>1</v>
      </c>
      <c r="BA20" s="8">
        <v>0</v>
      </c>
      <c r="BB20" s="9">
        <v>227.72000000000003</v>
      </c>
      <c r="BC20" s="75">
        <v>13.899999999999999</v>
      </c>
      <c r="BD20" s="5"/>
      <c r="BE20" s="61" t="s">
        <v>158</v>
      </c>
      <c r="BF20" s="5">
        <v>7</v>
      </c>
      <c r="BG20" s="8">
        <v>0.14285714285714285</v>
      </c>
      <c r="BH20" s="8">
        <v>0.8571428571428571</v>
      </c>
      <c r="BI20" s="5">
        <v>95.04</v>
      </c>
      <c r="BJ20" s="8">
        <v>0.57386363636363635</v>
      </c>
      <c r="BK20" s="8">
        <v>0.42613636363636359</v>
      </c>
      <c r="BL20" s="5">
        <v>37.069999999999993</v>
      </c>
      <c r="BM20" s="8">
        <v>0.64823307256541685</v>
      </c>
      <c r="BN20" s="8">
        <v>0.35176692743458327</v>
      </c>
      <c r="BO20" s="5">
        <v>71.59</v>
      </c>
      <c r="BP20" s="8">
        <v>0.35842994831680403</v>
      </c>
      <c r="BQ20" s="8">
        <v>0.64157005168319592</v>
      </c>
      <c r="BR20" s="62">
        <v>172</v>
      </c>
      <c r="BS20" s="5"/>
      <c r="BT20" s="61" t="s">
        <v>158</v>
      </c>
      <c r="BU20" s="7">
        <v>8</v>
      </c>
      <c r="BV20" s="7">
        <v>2</v>
      </c>
      <c r="BW20" s="7">
        <v>3</v>
      </c>
      <c r="BX20" s="7">
        <v>6</v>
      </c>
      <c r="BY20" s="7">
        <v>12</v>
      </c>
      <c r="BZ20" s="66">
        <v>27</v>
      </c>
      <c r="CA20" s="5"/>
      <c r="CB20" s="61" t="s">
        <v>158</v>
      </c>
      <c r="CC20" s="7">
        <v>7</v>
      </c>
      <c r="CD20" s="7">
        <v>7</v>
      </c>
      <c r="CE20" s="7">
        <v>5</v>
      </c>
      <c r="CF20" s="7">
        <v>2</v>
      </c>
      <c r="CG20" s="7">
        <v>13</v>
      </c>
      <c r="CH20" s="7">
        <v>26</v>
      </c>
      <c r="CI20" s="7">
        <v>16</v>
      </c>
      <c r="CJ20" s="66">
        <v>25</v>
      </c>
      <c r="CK20" s="5"/>
      <c r="CL20" s="61" t="s">
        <v>158</v>
      </c>
      <c r="CM20" s="11">
        <v>241906</v>
      </c>
      <c r="CN20" s="10">
        <v>1.912759501624598</v>
      </c>
      <c r="CO20" s="7">
        <v>333910</v>
      </c>
      <c r="CP20" s="8">
        <v>0.14281992153574316</v>
      </c>
      <c r="CQ20" s="7">
        <v>128798</v>
      </c>
      <c r="CR20" s="8">
        <v>0.2509743940123294</v>
      </c>
      <c r="CS20" s="7">
        <v>462708</v>
      </c>
      <c r="CT20" s="8">
        <v>0.17292547351677515</v>
      </c>
      <c r="CU20" s="77">
        <v>0.68441868305713327</v>
      </c>
      <c r="CV20" s="5"/>
      <c r="CW20" s="100" t="s">
        <v>158</v>
      </c>
      <c r="CX20" s="101">
        <v>253.42857142857142</v>
      </c>
      <c r="CY20" s="101">
        <v>0</v>
      </c>
      <c r="CZ20" s="101">
        <v>7</v>
      </c>
      <c r="DA20" s="101">
        <v>6</v>
      </c>
      <c r="DB20" s="101">
        <v>6</v>
      </c>
      <c r="DC20" s="102">
        <v>69.107142857142861</v>
      </c>
      <c r="DD20" s="103">
        <v>31.125999999999998</v>
      </c>
      <c r="DE20" s="12"/>
      <c r="DF20" s="61" t="s">
        <v>158</v>
      </c>
      <c r="DG20" s="7">
        <v>314</v>
      </c>
      <c r="DH20" s="7">
        <v>98</v>
      </c>
      <c r="DI20" s="7">
        <v>27</v>
      </c>
      <c r="DJ20" s="66">
        <v>12</v>
      </c>
      <c r="DK20" s="7"/>
      <c r="DL20" s="61" t="s">
        <v>158</v>
      </c>
      <c r="DM20" s="7">
        <v>7</v>
      </c>
      <c r="DN20" s="7">
        <v>29076</v>
      </c>
      <c r="DO20" s="7">
        <v>6942</v>
      </c>
      <c r="DP20" s="7">
        <v>3</v>
      </c>
      <c r="DQ20" s="7">
        <v>3</v>
      </c>
      <c r="DR20" s="66">
        <v>1</v>
      </c>
      <c r="DS20" s="5"/>
      <c r="DT20" s="61" t="s">
        <v>158</v>
      </c>
      <c r="DU20" s="7">
        <v>7</v>
      </c>
      <c r="DV20" s="7">
        <v>3</v>
      </c>
      <c r="DW20" s="7">
        <v>3</v>
      </c>
      <c r="DX20" s="66">
        <v>4</v>
      </c>
      <c r="DY20" s="5"/>
      <c r="DZ20" s="61" t="s">
        <v>158</v>
      </c>
      <c r="EA20" s="7">
        <v>293429</v>
      </c>
      <c r="EB20" s="7">
        <v>502</v>
      </c>
      <c r="EC20" s="7">
        <v>66</v>
      </c>
      <c r="ED20" s="7">
        <v>54</v>
      </c>
      <c r="EE20" s="66">
        <v>733</v>
      </c>
      <c r="EF20" s="5"/>
      <c r="EG20" s="61" t="s">
        <v>158</v>
      </c>
      <c r="EH20" s="7">
        <v>403</v>
      </c>
      <c r="EI20" s="8">
        <v>0.80148883374689828</v>
      </c>
      <c r="EJ20" s="7">
        <v>5</v>
      </c>
      <c r="EK20" s="8">
        <v>0.84119106699751856</v>
      </c>
      <c r="EL20" s="8">
        <v>0.12406947890818859</v>
      </c>
      <c r="EM20" s="8">
        <v>3.7220843672456573E-2</v>
      </c>
      <c r="EN20" s="8">
        <v>0</v>
      </c>
      <c r="EO20" s="66">
        <v>3</v>
      </c>
      <c r="EP20" s="5"/>
      <c r="EQ20" s="61" t="s">
        <v>158</v>
      </c>
      <c r="ER20" s="7">
        <v>651</v>
      </c>
      <c r="ES20" s="8">
        <v>0.84331797235023043</v>
      </c>
      <c r="ET20" s="8">
        <v>0.10291858678955453</v>
      </c>
      <c r="EU20" s="8">
        <v>9.6774193548387094E-2</v>
      </c>
      <c r="EV20" s="13">
        <v>0.59563748079877121</v>
      </c>
      <c r="EW20" s="13">
        <v>0.12817204301075269</v>
      </c>
      <c r="EX20" s="62">
        <v>109</v>
      </c>
      <c r="EY20" s="5"/>
      <c r="EZ20" s="61" t="s">
        <v>158</v>
      </c>
      <c r="FA20" s="7">
        <v>260956</v>
      </c>
      <c r="FB20" s="8">
        <v>0.57244899523291282</v>
      </c>
      <c r="FC20" s="8">
        <v>0.24772758625975261</v>
      </c>
      <c r="FD20" s="8">
        <v>5.0587072150094267E-2</v>
      </c>
      <c r="FE20" s="13">
        <v>0.48676167629791994</v>
      </c>
      <c r="FF20" s="13">
        <v>2.3979214886800857E-2</v>
      </c>
      <c r="FG20" s="66">
        <v>2082</v>
      </c>
      <c r="FH20" s="5"/>
      <c r="FI20" s="61" t="s">
        <v>158</v>
      </c>
      <c r="FJ20" s="7">
        <v>313</v>
      </c>
      <c r="FK20" s="8">
        <v>8.3067092651757185E-2</v>
      </c>
      <c r="FL20" s="8">
        <v>7.9872204472843447E-2</v>
      </c>
      <c r="FM20" s="8">
        <v>0</v>
      </c>
      <c r="FN20" s="8">
        <v>2.6845226551256009E-3</v>
      </c>
      <c r="FO20" s="13">
        <v>0</v>
      </c>
      <c r="FP20" s="62">
        <v>0</v>
      </c>
      <c r="FQ20" s="5"/>
      <c r="FR20" s="61" t="s">
        <v>158</v>
      </c>
      <c r="FS20" s="7">
        <v>22257</v>
      </c>
      <c r="FT20" s="8">
        <v>0.97030147818663792</v>
      </c>
      <c r="FU20" s="8">
        <v>2.2464842521453924E-2</v>
      </c>
      <c r="FV20" s="8">
        <v>0</v>
      </c>
      <c r="FW20" s="8">
        <v>1.7562486403077608E-5</v>
      </c>
      <c r="FX20" s="13">
        <v>2.7270521633643349E-2</v>
      </c>
      <c r="FY20" s="66">
        <v>1500</v>
      </c>
      <c r="FZ20" s="5"/>
      <c r="GA20" s="6" t="s">
        <v>158</v>
      </c>
      <c r="GB20" s="85">
        <v>1325509</v>
      </c>
      <c r="GC20" s="86">
        <v>0.30136724835516016</v>
      </c>
      <c r="GD20" s="86">
        <v>9.9459905590984291E-2</v>
      </c>
      <c r="GE20" s="86">
        <v>7.1331088661035116E-2</v>
      </c>
      <c r="GF20" s="86">
        <v>0.46264321102308614</v>
      </c>
      <c r="GG20" s="87">
        <v>1.2718789536698728E-2</v>
      </c>
      <c r="GH20" s="85">
        <v>8018</v>
      </c>
      <c r="GI20" s="5"/>
    </row>
    <row r="21" spans="1:191" x14ac:dyDescent="0.25">
      <c r="A21" s="61" t="s">
        <v>159</v>
      </c>
      <c r="B21" s="5">
        <v>7</v>
      </c>
      <c r="C21" s="5"/>
      <c r="D21" s="5">
        <v>5</v>
      </c>
      <c r="E21" s="5">
        <v>1</v>
      </c>
      <c r="F21" s="5"/>
      <c r="G21" s="5"/>
      <c r="H21" s="5">
        <v>1</v>
      </c>
      <c r="I21" s="62"/>
      <c r="J21" s="5"/>
      <c r="K21" s="65" t="s">
        <v>159</v>
      </c>
      <c r="L21" s="7">
        <v>164330</v>
      </c>
      <c r="M21" s="7">
        <v>6368</v>
      </c>
      <c r="N21" s="7">
        <v>14056</v>
      </c>
      <c r="O21" s="7">
        <v>1250</v>
      </c>
      <c r="P21" s="7">
        <v>310</v>
      </c>
      <c r="Q21" s="7">
        <v>10792</v>
      </c>
      <c r="R21" s="7">
        <v>105513</v>
      </c>
      <c r="S21" s="7">
        <v>9168</v>
      </c>
      <c r="T21" s="7">
        <v>10105</v>
      </c>
      <c r="U21" s="7">
        <v>10470</v>
      </c>
      <c r="V21" s="7">
        <v>8178</v>
      </c>
      <c r="W21" s="7">
        <v>1174</v>
      </c>
      <c r="X21" s="7">
        <v>177384</v>
      </c>
      <c r="Y21" s="8">
        <v>0.18477427501916746</v>
      </c>
      <c r="Z21" s="66">
        <v>879.98539524128284</v>
      </c>
      <c r="AA21" s="5"/>
      <c r="AB21" s="61" t="s">
        <v>159</v>
      </c>
      <c r="AC21" s="7">
        <v>6301</v>
      </c>
      <c r="AD21" s="7">
        <v>85226</v>
      </c>
      <c r="AE21" s="7">
        <v>7560</v>
      </c>
      <c r="AF21" s="7">
        <v>1570</v>
      </c>
      <c r="AG21" s="7">
        <v>6929</v>
      </c>
      <c r="AH21" s="7">
        <v>1713</v>
      </c>
      <c r="AI21" s="7">
        <v>26902</v>
      </c>
      <c r="AJ21" s="7">
        <v>36714</v>
      </c>
      <c r="AK21" s="7">
        <v>172915</v>
      </c>
      <c r="AL21" s="7">
        <v>2347</v>
      </c>
      <c r="AM21" s="66">
        <v>170568</v>
      </c>
      <c r="AN21" s="5"/>
      <c r="AO21" s="61" t="s">
        <v>159</v>
      </c>
      <c r="AP21" s="9">
        <v>120.72</v>
      </c>
      <c r="AQ21" s="8">
        <v>1.4001569242840328</v>
      </c>
      <c r="AR21" s="8">
        <v>0.96783052177324436</v>
      </c>
      <c r="AS21" s="9">
        <v>24.03</v>
      </c>
      <c r="AT21" s="8">
        <v>1.4647224835371591</v>
      </c>
      <c r="AU21" s="8">
        <v>0.79586077140169342</v>
      </c>
      <c r="AV21" s="9">
        <v>2.2300000000000004</v>
      </c>
      <c r="AW21" s="8">
        <v>0</v>
      </c>
      <c r="AX21" s="8">
        <v>1.0985221674876848</v>
      </c>
      <c r="AY21" s="10">
        <v>0</v>
      </c>
      <c r="AZ21" s="8" t="s">
        <v>142</v>
      </c>
      <c r="BA21" s="8" t="s">
        <v>142</v>
      </c>
      <c r="BB21" s="9">
        <v>146.97999999999999</v>
      </c>
      <c r="BC21" s="75">
        <v>8.76</v>
      </c>
      <c r="BD21" s="5"/>
      <c r="BE21" s="61" t="s">
        <v>159</v>
      </c>
      <c r="BF21" s="5">
        <v>7</v>
      </c>
      <c r="BG21" s="8">
        <v>0.7142857142857143</v>
      </c>
      <c r="BH21" s="8">
        <v>0.2857142857142857</v>
      </c>
      <c r="BI21" s="5">
        <v>104.34</v>
      </c>
      <c r="BJ21" s="8">
        <v>0.59392371094498753</v>
      </c>
      <c r="BK21" s="8">
        <v>0.40607628905501242</v>
      </c>
      <c r="BL21" s="5">
        <v>19.86</v>
      </c>
      <c r="BM21" s="8">
        <v>0.71349446122860027</v>
      </c>
      <c r="BN21" s="8">
        <v>0.28650553877139978</v>
      </c>
      <c r="BO21" s="5">
        <v>13.29</v>
      </c>
      <c r="BP21" s="8">
        <v>0.29420617005267119</v>
      </c>
      <c r="BQ21" s="8">
        <v>0.70579382994732875</v>
      </c>
      <c r="BR21" s="62">
        <v>142</v>
      </c>
      <c r="BS21" s="5"/>
      <c r="BT21" s="61" t="s">
        <v>159</v>
      </c>
      <c r="BU21" s="7">
        <v>23</v>
      </c>
      <c r="BV21" s="7">
        <v>6</v>
      </c>
      <c r="BW21" s="7">
        <v>0</v>
      </c>
      <c r="BX21" s="7">
        <v>7</v>
      </c>
      <c r="BY21" s="7">
        <v>57</v>
      </c>
      <c r="BZ21" s="66">
        <v>3</v>
      </c>
      <c r="CA21" s="5"/>
      <c r="CB21" s="61" t="s">
        <v>159</v>
      </c>
      <c r="CC21" s="7">
        <v>7</v>
      </c>
      <c r="CD21" s="7">
        <v>7</v>
      </c>
      <c r="CE21" s="7">
        <v>3</v>
      </c>
      <c r="CF21" s="7">
        <v>4</v>
      </c>
      <c r="CG21" s="7">
        <v>21</v>
      </c>
      <c r="CH21" s="7">
        <v>21</v>
      </c>
      <c r="CI21" s="7">
        <v>21</v>
      </c>
      <c r="CJ21" s="66">
        <v>22</v>
      </c>
      <c r="CK21" s="5"/>
      <c r="CL21" s="61" t="s">
        <v>159</v>
      </c>
      <c r="CM21" s="11">
        <v>164330</v>
      </c>
      <c r="CN21" s="10">
        <v>2.3962818718432422</v>
      </c>
      <c r="CO21" s="7">
        <v>288190</v>
      </c>
      <c r="CP21" s="8">
        <v>0.15477289288316737</v>
      </c>
      <c r="CQ21" s="7">
        <v>105591</v>
      </c>
      <c r="CR21" s="8">
        <v>0.34192308056557852</v>
      </c>
      <c r="CS21" s="7">
        <v>393781</v>
      </c>
      <c r="CT21" s="8">
        <v>0.20495656215002755</v>
      </c>
      <c r="CU21" s="77">
        <v>0.29232746120305447</v>
      </c>
      <c r="CV21" s="5"/>
      <c r="CW21" s="100" t="s">
        <v>159</v>
      </c>
      <c r="CX21" s="101">
        <v>291</v>
      </c>
      <c r="CY21" s="101">
        <v>2</v>
      </c>
      <c r="CZ21" s="101">
        <v>5</v>
      </c>
      <c r="DA21" s="101">
        <v>6</v>
      </c>
      <c r="DB21" s="101">
        <v>4</v>
      </c>
      <c r="DC21" s="102">
        <v>64</v>
      </c>
      <c r="DD21" s="103">
        <v>30</v>
      </c>
      <c r="DE21" s="12"/>
      <c r="DF21" s="61" t="s">
        <v>159</v>
      </c>
      <c r="DG21" s="7">
        <v>121</v>
      </c>
      <c r="DH21" s="7">
        <v>47</v>
      </c>
      <c r="DI21" s="7">
        <v>36</v>
      </c>
      <c r="DJ21" s="66">
        <v>7</v>
      </c>
      <c r="DK21" s="7"/>
      <c r="DL21" s="61" t="s">
        <v>159</v>
      </c>
      <c r="DM21" s="7">
        <v>7</v>
      </c>
      <c r="DN21" s="7">
        <v>39411</v>
      </c>
      <c r="DO21" s="7">
        <v>11290</v>
      </c>
      <c r="DP21" s="7">
        <v>6</v>
      </c>
      <c r="DQ21" s="7">
        <v>7</v>
      </c>
      <c r="DR21" s="66">
        <v>1</v>
      </c>
      <c r="DS21" s="5"/>
      <c r="DT21" s="61" t="s">
        <v>159</v>
      </c>
      <c r="DU21" s="7">
        <v>7</v>
      </c>
      <c r="DV21" s="7">
        <v>6</v>
      </c>
      <c r="DW21" s="7">
        <v>5</v>
      </c>
      <c r="DX21" s="66">
        <v>1</v>
      </c>
      <c r="DY21" s="5"/>
      <c r="DZ21" s="61" t="s">
        <v>159</v>
      </c>
      <c r="EA21" s="7">
        <v>2476041</v>
      </c>
      <c r="EB21" s="7">
        <v>356</v>
      </c>
      <c r="EC21" s="7">
        <v>12</v>
      </c>
      <c r="ED21" s="7">
        <v>14</v>
      </c>
      <c r="EE21" s="66">
        <v>70</v>
      </c>
      <c r="EF21" s="5"/>
      <c r="EG21" s="61" t="s">
        <v>159</v>
      </c>
      <c r="EH21" s="7">
        <v>196</v>
      </c>
      <c r="EI21" s="8">
        <v>0.86734693877551017</v>
      </c>
      <c r="EJ21" s="7">
        <v>0</v>
      </c>
      <c r="EK21" s="8">
        <v>0.48469387755102039</v>
      </c>
      <c r="EL21" s="8">
        <v>0.29591836734693877</v>
      </c>
      <c r="EM21" s="8">
        <v>0.10714285714285714</v>
      </c>
      <c r="EN21" s="8">
        <v>7.6530612244897961E-2</v>
      </c>
      <c r="EO21" s="66">
        <v>0</v>
      </c>
      <c r="EP21" s="5"/>
      <c r="EQ21" s="61" t="s">
        <v>159</v>
      </c>
      <c r="ER21" s="7">
        <v>29438</v>
      </c>
      <c r="ES21" s="8">
        <v>0.22569468034513215</v>
      </c>
      <c r="ET21" s="8">
        <v>0.15704191860860112</v>
      </c>
      <c r="EU21" s="8">
        <v>2.2250152863645629E-2</v>
      </c>
      <c r="EV21" s="13">
        <v>5.4922209389224812E-2</v>
      </c>
      <c r="EW21" s="13">
        <v>0.90824784292411165</v>
      </c>
      <c r="EX21" s="62">
        <v>263</v>
      </c>
      <c r="EY21" s="5"/>
      <c r="EZ21" s="61" t="s">
        <v>159</v>
      </c>
      <c r="FA21" s="7">
        <v>85328</v>
      </c>
      <c r="FB21" s="8">
        <v>0.7005203450215638</v>
      </c>
      <c r="FC21" s="8">
        <v>0.46802925182823929</v>
      </c>
      <c r="FD21" s="8">
        <v>0.16365085317832365</v>
      </c>
      <c r="FE21" s="13">
        <v>0.55761250703168941</v>
      </c>
      <c r="FF21" s="13">
        <v>0</v>
      </c>
      <c r="FG21" s="66">
        <v>246</v>
      </c>
      <c r="FH21" s="5"/>
      <c r="FI21" s="61" t="s">
        <v>159</v>
      </c>
      <c r="FJ21" s="7">
        <v>301384</v>
      </c>
      <c r="FK21" s="8">
        <v>0.90895667985029061</v>
      </c>
      <c r="FL21" s="8">
        <v>0.9089599978764632</v>
      </c>
      <c r="FM21" s="8">
        <v>0.50344411116714893</v>
      </c>
      <c r="FN21" s="8">
        <v>1.6590130862952249E-7</v>
      </c>
      <c r="FO21" s="13">
        <v>0</v>
      </c>
      <c r="FP21" s="62">
        <v>2617</v>
      </c>
      <c r="FQ21" s="5"/>
      <c r="FR21" s="61" t="s">
        <v>159</v>
      </c>
      <c r="FS21" s="7">
        <v>765749</v>
      </c>
      <c r="FT21" s="8">
        <v>0.68537079382408594</v>
      </c>
      <c r="FU21" s="8">
        <v>0.68537079382408594</v>
      </c>
      <c r="FV21" s="8">
        <v>0.67884123910054073</v>
      </c>
      <c r="FW21" s="8">
        <v>9.0592631448728046E-8</v>
      </c>
      <c r="FX21" s="13">
        <v>9.8641852617502475E-3</v>
      </c>
      <c r="FY21" s="66">
        <v>53386</v>
      </c>
      <c r="FZ21" s="5"/>
      <c r="GA21" s="6" t="s">
        <v>159</v>
      </c>
      <c r="GB21" s="85">
        <v>987516</v>
      </c>
      <c r="GC21" s="86">
        <v>0.27450593205578439</v>
      </c>
      <c r="GD21" s="86">
        <v>0.2664250503282985</v>
      </c>
      <c r="GE21" s="86">
        <v>0.20233292422603785</v>
      </c>
      <c r="GF21" s="86">
        <v>0.90993928199644358</v>
      </c>
      <c r="GG21" s="87">
        <v>6.3142369338825874E-2</v>
      </c>
      <c r="GH21" s="85">
        <v>20534</v>
      </c>
      <c r="GI21" s="5"/>
    </row>
    <row r="22" spans="1:191" x14ac:dyDescent="0.25">
      <c r="A22" s="61" t="s">
        <v>160</v>
      </c>
      <c r="B22" s="5">
        <v>6</v>
      </c>
      <c r="C22" s="5"/>
      <c r="D22" s="5">
        <v>2</v>
      </c>
      <c r="E22" s="5"/>
      <c r="F22" s="5">
        <v>3</v>
      </c>
      <c r="G22" s="5"/>
      <c r="H22" s="5"/>
      <c r="I22" s="62">
        <v>1</v>
      </c>
      <c r="J22" s="5"/>
      <c r="K22" s="65" t="s">
        <v>160</v>
      </c>
      <c r="L22" s="7">
        <v>75758</v>
      </c>
      <c r="M22" s="7">
        <v>4898</v>
      </c>
      <c r="N22" s="7">
        <v>6447</v>
      </c>
      <c r="O22" s="7">
        <v>0</v>
      </c>
      <c r="P22" s="7">
        <v>10</v>
      </c>
      <c r="Q22" s="7">
        <v>1468</v>
      </c>
      <c r="R22" s="7">
        <v>37615</v>
      </c>
      <c r="S22" s="7">
        <v>4184</v>
      </c>
      <c r="T22" s="7">
        <v>11662</v>
      </c>
      <c r="U22" s="7">
        <v>10194</v>
      </c>
      <c r="V22" s="7">
        <v>3405</v>
      </c>
      <c r="W22" s="7">
        <v>502</v>
      </c>
      <c r="X22" s="7">
        <v>80385</v>
      </c>
      <c r="Y22" s="8">
        <v>0.15951981090999565</v>
      </c>
      <c r="Z22" s="66">
        <v>891.81340584492727</v>
      </c>
      <c r="AA22" s="5"/>
      <c r="AB22" s="61" t="s">
        <v>160</v>
      </c>
      <c r="AC22" s="7">
        <v>5109</v>
      </c>
      <c r="AD22" s="7">
        <v>47249</v>
      </c>
      <c r="AE22" s="7">
        <v>4921</v>
      </c>
      <c r="AF22" s="7">
        <v>713</v>
      </c>
      <c r="AG22" s="7">
        <v>2845</v>
      </c>
      <c r="AH22" s="7">
        <v>3823</v>
      </c>
      <c r="AI22" s="7">
        <v>5180</v>
      </c>
      <c r="AJ22" s="7">
        <v>11149</v>
      </c>
      <c r="AK22" s="7">
        <v>80989</v>
      </c>
      <c r="AL22" s="7">
        <v>2304</v>
      </c>
      <c r="AM22" s="66">
        <v>78685</v>
      </c>
      <c r="AN22" s="5"/>
      <c r="AO22" s="61" t="s">
        <v>160</v>
      </c>
      <c r="AP22" s="9">
        <v>72.900000000000006</v>
      </c>
      <c r="AQ22" s="8">
        <v>1.0804597701149425</v>
      </c>
      <c r="AR22" s="8">
        <v>0.31609195402298851</v>
      </c>
      <c r="AS22" s="9">
        <v>23.65</v>
      </c>
      <c r="AT22" s="8">
        <v>0.84641638225255977</v>
      </c>
      <c r="AU22" s="8">
        <v>0.76791808873720135</v>
      </c>
      <c r="AV22" s="9">
        <v>1.35</v>
      </c>
      <c r="AW22" s="8">
        <v>0.7407407407407407</v>
      </c>
      <c r="AX22" s="8">
        <v>0.25925925925925924</v>
      </c>
      <c r="AY22" s="10">
        <v>0</v>
      </c>
      <c r="AZ22" s="8" t="s">
        <v>142</v>
      </c>
      <c r="BA22" s="8" t="s">
        <v>142</v>
      </c>
      <c r="BB22" s="9">
        <v>97.9</v>
      </c>
      <c r="BC22" s="75">
        <v>1.6</v>
      </c>
      <c r="BD22" s="5"/>
      <c r="BE22" s="61" t="s">
        <v>160</v>
      </c>
      <c r="BF22" s="5">
        <v>13</v>
      </c>
      <c r="BG22" s="8">
        <v>0.76923076923076927</v>
      </c>
      <c r="BH22" s="8">
        <v>0.23076923076923078</v>
      </c>
      <c r="BI22" s="5">
        <v>50.199999999999996</v>
      </c>
      <c r="BJ22" s="8">
        <v>0.77589641434262946</v>
      </c>
      <c r="BK22" s="8">
        <v>0.22410358565737054</v>
      </c>
      <c r="BL22" s="5">
        <v>18.5</v>
      </c>
      <c r="BM22" s="8">
        <v>0.81081081081081086</v>
      </c>
      <c r="BN22" s="8">
        <v>0.1891891891891892</v>
      </c>
      <c r="BO22" s="5">
        <v>11.7</v>
      </c>
      <c r="BP22" s="8">
        <v>0.28632478632478636</v>
      </c>
      <c r="BQ22" s="8">
        <v>0.71367521367521369</v>
      </c>
      <c r="BR22" s="62">
        <v>83</v>
      </c>
      <c r="BS22" s="5"/>
      <c r="BT22" s="61" t="s">
        <v>160</v>
      </c>
      <c r="BU22" s="7">
        <v>2</v>
      </c>
      <c r="BV22" s="7">
        <v>5</v>
      </c>
      <c r="BW22" s="7">
        <v>0</v>
      </c>
      <c r="BX22" s="7">
        <v>1</v>
      </c>
      <c r="BY22" s="7">
        <v>7</v>
      </c>
      <c r="BZ22" s="66">
        <v>5</v>
      </c>
      <c r="CA22" s="5"/>
      <c r="CB22" s="61" t="s">
        <v>160</v>
      </c>
      <c r="CC22" s="7">
        <v>6</v>
      </c>
      <c r="CD22" s="7">
        <v>6</v>
      </c>
      <c r="CE22" s="7">
        <v>1</v>
      </c>
      <c r="CF22" s="7">
        <v>5</v>
      </c>
      <c r="CG22" s="7">
        <v>17</v>
      </c>
      <c r="CH22" s="7">
        <v>15</v>
      </c>
      <c r="CI22" s="7">
        <v>17</v>
      </c>
      <c r="CJ22" s="66">
        <v>19</v>
      </c>
      <c r="CK22" s="5"/>
      <c r="CL22" s="61" t="s">
        <v>160</v>
      </c>
      <c r="CM22" s="11">
        <v>75758</v>
      </c>
      <c r="CN22" s="10">
        <v>2.3731751102193828</v>
      </c>
      <c r="CO22" s="7">
        <v>123163</v>
      </c>
      <c r="CP22" s="8">
        <v>8.047871519855801E-2</v>
      </c>
      <c r="CQ22" s="7">
        <v>56624</v>
      </c>
      <c r="CR22" s="8">
        <v>0.22047188471319581</v>
      </c>
      <c r="CS22" s="7">
        <v>179787</v>
      </c>
      <c r="CT22" s="8">
        <v>0.12456962961726932</v>
      </c>
      <c r="CU22" s="77">
        <v>0.51151084338689667</v>
      </c>
      <c r="CV22" s="5"/>
      <c r="CW22" s="100" t="s">
        <v>160</v>
      </c>
      <c r="CX22" s="101">
        <v>290.5</v>
      </c>
      <c r="CY22" s="101">
        <v>0</v>
      </c>
      <c r="CZ22" s="101">
        <v>5</v>
      </c>
      <c r="DA22" s="101">
        <v>5</v>
      </c>
      <c r="DB22" s="101">
        <v>4</v>
      </c>
      <c r="DC22" s="102">
        <v>56.458333333333336</v>
      </c>
      <c r="DD22" s="103">
        <v>24</v>
      </c>
      <c r="DE22" s="12"/>
      <c r="DF22" s="61" t="s">
        <v>160</v>
      </c>
      <c r="DG22" s="7">
        <v>122</v>
      </c>
      <c r="DH22" s="7">
        <v>48</v>
      </c>
      <c r="DI22" s="7">
        <v>12</v>
      </c>
      <c r="DJ22" s="66">
        <v>1</v>
      </c>
      <c r="DK22" s="7"/>
      <c r="DL22" s="61" t="s">
        <v>160</v>
      </c>
      <c r="DM22" s="7">
        <v>6</v>
      </c>
      <c r="DN22" s="7">
        <v>8799</v>
      </c>
      <c r="DO22" s="7">
        <v>4032</v>
      </c>
      <c r="DP22" s="7">
        <v>5</v>
      </c>
      <c r="DQ22" s="7">
        <v>4</v>
      </c>
      <c r="DR22" s="66">
        <v>1</v>
      </c>
      <c r="DS22" s="5"/>
      <c r="DT22" s="61" t="s">
        <v>160</v>
      </c>
      <c r="DU22" s="7">
        <v>6</v>
      </c>
      <c r="DV22" s="7">
        <v>4</v>
      </c>
      <c r="DW22" s="7">
        <v>3</v>
      </c>
      <c r="DX22" s="66">
        <v>1</v>
      </c>
      <c r="DY22" s="5"/>
      <c r="DZ22" s="61" t="s">
        <v>160</v>
      </c>
      <c r="EA22" s="7">
        <v>308354</v>
      </c>
      <c r="EB22" s="7">
        <v>192</v>
      </c>
      <c r="EC22" s="7">
        <v>20</v>
      </c>
      <c r="ED22" s="7">
        <v>2</v>
      </c>
      <c r="EE22" s="66">
        <v>2</v>
      </c>
      <c r="EF22" s="5"/>
      <c r="EG22" s="61" t="s">
        <v>160</v>
      </c>
      <c r="EH22" s="7">
        <v>122</v>
      </c>
      <c r="EI22" s="8">
        <v>0.41803278688524592</v>
      </c>
      <c r="EJ22" s="7">
        <v>1</v>
      </c>
      <c r="EK22" s="8">
        <v>0.63934426229508201</v>
      </c>
      <c r="EL22" s="8">
        <v>0</v>
      </c>
      <c r="EM22" s="8">
        <v>0</v>
      </c>
      <c r="EN22" s="8">
        <v>0</v>
      </c>
      <c r="EO22" s="66">
        <v>1</v>
      </c>
      <c r="EP22" s="5"/>
      <c r="EQ22" s="61" t="s">
        <v>160</v>
      </c>
      <c r="ER22" s="7">
        <v>1689</v>
      </c>
      <c r="ES22" s="8">
        <v>0.4363528715216104</v>
      </c>
      <c r="ET22" s="8">
        <v>0.32859680284191828</v>
      </c>
      <c r="EU22" s="8">
        <v>0.14031971580817051</v>
      </c>
      <c r="EV22" s="13">
        <v>0.39740674955595029</v>
      </c>
      <c r="EW22" s="13">
        <v>0</v>
      </c>
      <c r="EX22" s="62">
        <v>163</v>
      </c>
      <c r="EY22" s="5"/>
      <c r="EZ22" s="61" t="s">
        <v>160</v>
      </c>
      <c r="FA22" s="7">
        <v>54916</v>
      </c>
      <c r="FB22" s="8">
        <v>0.45540461796197829</v>
      </c>
      <c r="FC22" s="8">
        <v>0.2780064097894967</v>
      </c>
      <c r="FD22" s="8">
        <v>9.7931386116978658E-2</v>
      </c>
      <c r="FE22" s="13">
        <v>0.54959210430475625</v>
      </c>
      <c r="FF22" s="13">
        <v>1.3657221938961322E-3</v>
      </c>
      <c r="FG22" s="66">
        <v>640</v>
      </c>
      <c r="FH22" s="5"/>
      <c r="FI22" s="61" t="s">
        <v>160</v>
      </c>
      <c r="FJ22" s="7">
        <v>299</v>
      </c>
      <c r="FK22" s="8">
        <v>1</v>
      </c>
      <c r="FL22" s="8">
        <v>0.882943143812709</v>
      </c>
      <c r="FM22" s="8">
        <v>0</v>
      </c>
      <c r="FN22" s="8">
        <v>3.3444816053511705E-3</v>
      </c>
      <c r="FO22" s="13">
        <v>0</v>
      </c>
      <c r="FP22" s="62">
        <v>1</v>
      </c>
      <c r="FQ22" s="5"/>
      <c r="FR22" s="61" t="s">
        <v>160</v>
      </c>
      <c r="FS22" s="7">
        <v>1814</v>
      </c>
      <c r="FT22" s="8">
        <v>0.56670341786108047</v>
      </c>
      <c r="FU22" s="8">
        <v>0.48235942668136716</v>
      </c>
      <c r="FV22" s="8">
        <v>0.11576626240352811</v>
      </c>
      <c r="FW22" s="8">
        <v>5.0080897199169996E-4</v>
      </c>
      <c r="FX22" s="13">
        <v>2.4807056229327454E-2</v>
      </c>
      <c r="FY22" s="66">
        <v>1</v>
      </c>
      <c r="FZ22" s="5"/>
      <c r="GA22" s="6" t="s">
        <v>160</v>
      </c>
      <c r="GB22" s="85">
        <v>154691</v>
      </c>
      <c r="GC22" s="86">
        <v>0.40757380843100116</v>
      </c>
      <c r="GD22" s="86">
        <v>0.29317801294192941</v>
      </c>
      <c r="GE22" s="86">
        <v>4.3279828820034776E-2</v>
      </c>
      <c r="GF22" s="86">
        <v>0.62935788119541536</v>
      </c>
      <c r="GG22" s="87">
        <v>0</v>
      </c>
      <c r="GH22" s="85">
        <v>1594</v>
      </c>
      <c r="GI22" s="5"/>
    </row>
    <row r="23" spans="1:191" x14ac:dyDescent="0.25">
      <c r="A23" s="61" t="s">
        <v>161</v>
      </c>
      <c r="B23" s="5">
        <v>2</v>
      </c>
      <c r="C23" s="5"/>
      <c r="D23" s="5">
        <v>1</v>
      </c>
      <c r="E23" s="5"/>
      <c r="F23" s="5"/>
      <c r="G23" s="5">
        <v>1</v>
      </c>
      <c r="H23" s="5"/>
      <c r="I23" s="62"/>
      <c r="J23" s="5"/>
      <c r="K23" s="65" t="s">
        <v>161</v>
      </c>
      <c r="L23" s="7">
        <v>0</v>
      </c>
      <c r="M23" s="7">
        <v>3160</v>
      </c>
      <c r="N23" s="7">
        <v>5750</v>
      </c>
      <c r="O23" s="7">
        <v>0</v>
      </c>
      <c r="P23" s="7">
        <v>0</v>
      </c>
      <c r="Q23" s="7">
        <v>3436</v>
      </c>
      <c r="R23" s="7">
        <v>13350</v>
      </c>
      <c r="S23" s="7">
        <v>0</v>
      </c>
      <c r="T23" s="7">
        <v>484</v>
      </c>
      <c r="U23" s="7">
        <v>0</v>
      </c>
      <c r="V23" s="7">
        <v>0</v>
      </c>
      <c r="W23" s="7">
        <v>0</v>
      </c>
      <c r="X23" s="7">
        <v>26180</v>
      </c>
      <c r="Y23" s="8">
        <v>0.47158135981665394</v>
      </c>
      <c r="Z23" s="66"/>
      <c r="AA23" s="5"/>
      <c r="AB23" s="61" t="s">
        <v>161</v>
      </c>
      <c r="AC23" s="7">
        <v>3215</v>
      </c>
      <c r="AD23" s="7">
        <v>5964</v>
      </c>
      <c r="AE23" s="7">
        <v>301</v>
      </c>
      <c r="AF23" s="7">
        <v>753</v>
      </c>
      <c r="AG23" s="7">
        <v>2329</v>
      </c>
      <c r="AH23" s="7">
        <v>145</v>
      </c>
      <c r="AI23" s="7">
        <v>7916</v>
      </c>
      <c r="AJ23" s="7">
        <v>5063</v>
      </c>
      <c r="AK23" s="7">
        <v>25686</v>
      </c>
      <c r="AL23" s="7">
        <v>0</v>
      </c>
      <c r="AM23" s="66">
        <v>25686</v>
      </c>
      <c r="AN23" s="5"/>
      <c r="AO23" s="61" t="s">
        <v>161</v>
      </c>
      <c r="AP23" s="9">
        <v>9.6999999999999993</v>
      </c>
      <c r="AQ23" s="8">
        <v>0.96250000000000002</v>
      </c>
      <c r="AR23" s="8">
        <v>0.25</v>
      </c>
      <c r="AS23" s="9">
        <v>3.2</v>
      </c>
      <c r="AT23" s="8">
        <v>0.73333333333333339</v>
      </c>
      <c r="AU23" s="8">
        <v>0.33333333333333331</v>
      </c>
      <c r="AV23" s="9">
        <v>0</v>
      </c>
      <c r="AW23" s="8" t="s">
        <v>142</v>
      </c>
      <c r="AX23" s="8" t="s">
        <v>142</v>
      </c>
      <c r="AY23" s="10">
        <v>0</v>
      </c>
      <c r="AZ23" s="8" t="s">
        <v>142</v>
      </c>
      <c r="BA23" s="8" t="s">
        <v>142</v>
      </c>
      <c r="BB23" s="9">
        <v>12.899999999999999</v>
      </c>
      <c r="BC23" s="75">
        <v>0</v>
      </c>
      <c r="BD23" s="5"/>
      <c r="BE23" s="61" t="s">
        <v>161</v>
      </c>
      <c r="BF23" s="5">
        <v>2</v>
      </c>
      <c r="BG23" s="8">
        <v>0.5</v>
      </c>
      <c r="BH23" s="8">
        <v>0.5</v>
      </c>
      <c r="BI23" s="5">
        <v>3</v>
      </c>
      <c r="BJ23" s="8">
        <v>0.66666666666666663</v>
      </c>
      <c r="BK23" s="8">
        <v>0.33333333333333331</v>
      </c>
      <c r="BL23" s="5">
        <v>2.9</v>
      </c>
      <c r="BM23" s="8">
        <v>1</v>
      </c>
      <c r="BN23" s="8">
        <v>0</v>
      </c>
      <c r="BO23" s="5">
        <v>5</v>
      </c>
      <c r="BP23" s="8">
        <v>0.8</v>
      </c>
      <c r="BQ23" s="8">
        <v>0.2</v>
      </c>
      <c r="BR23" s="62">
        <v>11</v>
      </c>
      <c r="BS23" s="5"/>
      <c r="BT23" s="61" t="s">
        <v>161</v>
      </c>
      <c r="BU23" s="7">
        <v>1</v>
      </c>
      <c r="BV23" s="7">
        <v>2</v>
      </c>
      <c r="BW23" s="7">
        <v>0</v>
      </c>
      <c r="BX23" s="7">
        <v>2</v>
      </c>
      <c r="BY23" s="7">
        <v>1</v>
      </c>
      <c r="BZ23" s="66">
        <v>0</v>
      </c>
      <c r="CA23" s="5"/>
      <c r="CB23" s="61" t="s">
        <v>161</v>
      </c>
      <c r="CC23" s="7">
        <v>2</v>
      </c>
      <c r="CD23" s="7">
        <v>1</v>
      </c>
      <c r="CE23" s="7">
        <v>0</v>
      </c>
      <c r="CF23" s="7">
        <v>1</v>
      </c>
      <c r="CG23" s="7">
        <v>3</v>
      </c>
      <c r="CH23" s="7">
        <v>2</v>
      </c>
      <c r="CI23" s="7">
        <v>3</v>
      </c>
      <c r="CJ23" s="66">
        <v>3</v>
      </c>
      <c r="CK23" s="5"/>
      <c r="CL23" s="61" t="s">
        <v>161</v>
      </c>
      <c r="CM23" s="11">
        <v>0</v>
      </c>
      <c r="CN23" s="10"/>
      <c r="CO23" s="7">
        <v>35766</v>
      </c>
      <c r="CP23" s="8">
        <v>5.7792316725381647E-2</v>
      </c>
      <c r="CQ23" s="7">
        <v>23370</v>
      </c>
      <c r="CR23" s="8">
        <v>1.4719726144629868E-2</v>
      </c>
      <c r="CS23" s="7">
        <v>59136</v>
      </c>
      <c r="CT23" s="8">
        <v>4.0770427489177488E-2</v>
      </c>
      <c r="CU23" s="77">
        <v>0.84484916125541121</v>
      </c>
      <c r="CV23" s="5"/>
      <c r="CW23" s="100" t="s">
        <v>161</v>
      </c>
      <c r="CX23" s="101">
        <v>347</v>
      </c>
      <c r="CY23" s="101">
        <v>0</v>
      </c>
      <c r="CZ23" s="101">
        <v>2</v>
      </c>
      <c r="DA23" s="101">
        <v>2</v>
      </c>
      <c r="DB23" s="101">
        <v>1</v>
      </c>
      <c r="DC23" s="102">
        <v>72.5</v>
      </c>
      <c r="DD23" s="103">
        <v>17.5</v>
      </c>
      <c r="DE23" s="12"/>
      <c r="DF23" s="61" t="s">
        <v>161</v>
      </c>
      <c r="DG23" s="7">
        <v>14</v>
      </c>
      <c r="DH23" s="7">
        <v>9</v>
      </c>
      <c r="DI23" s="7">
        <v>1</v>
      </c>
      <c r="DJ23" s="66">
        <v>1</v>
      </c>
      <c r="DK23" s="7"/>
      <c r="DL23" s="61" t="s">
        <v>161</v>
      </c>
      <c r="DM23" s="7">
        <v>2</v>
      </c>
      <c r="DN23" s="7">
        <v>77</v>
      </c>
      <c r="DO23" s="7">
        <v>0</v>
      </c>
      <c r="DP23" s="7">
        <v>1</v>
      </c>
      <c r="DQ23" s="7">
        <v>0</v>
      </c>
      <c r="DR23" s="66">
        <v>1</v>
      </c>
      <c r="DS23" s="5"/>
      <c r="DT23" s="61" t="s">
        <v>161</v>
      </c>
      <c r="DU23" s="7">
        <v>2</v>
      </c>
      <c r="DV23" s="7">
        <v>2</v>
      </c>
      <c r="DW23" s="7">
        <v>1</v>
      </c>
      <c r="DX23" s="66">
        <v>1</v>
      </c>
      <c r="DY23" s="5"/>
      <c r="DZ23" s="61" t="s">
        <v>161</v>
      </c>
      <c r="EA23" s="7">
        <v>51000</v>
      </c>
      <c r="EB23" s="7">
        <v>18</v>
      </c>
      <c r="EC23" s="7">
        <v>0</v>
      </c>
      <c r="ED23" s="7">
        <v>0</v>
      </c>
      <c r="EE23" s="66">
        <v>0</v>
      </c>
      <c r="EF23" s="5"/>
      <c r="EG23" s="61" t="s">
        <v>161</v>
      </c>
      <c r="EH23" s="7">
        <v>2</v>
      </c>
      <c r="EI23" s="8">
        <v>0.5</v>
      </c>
      <c r="EJ23" s="7">
        <v>0</v>
      </c>
      <c r="EK23" s="8">
        <v>1</v>
      </c>
      <c r="EL23" s="8">
        <v>0</v>
      </c>
      <c r="EM23" s="8">
        <v>0</v>
      </c>
      <c r="EN23" s="8">
        <v>0</v>
      </c>
      <c r="EO23" s="66">
        <v>0</v>
      </c>
      <c r="EP23" s="5"/>
      <c r="EQ23" s="61" t="s">
        <v>161</v>
      </c>
      <c r="ER23" s="7">
        <v>129</v>
      </c>
      <c r="ES23" s="8">
        <v>0.41085271317829458</v>
      </c>
      <c r="ET23" s="8">
        <v>0.41860465116279072</v>
      </c>
      <c r="EU23" s="8">
        <v>0.41860465116279072</v>
      </c>
      <c r="EV23" s="13">
        <v>0.41860465116279072</v>
      </c>
      <c r="EW23" s="13">
        <v>0.58139534883720934</v>
      </c>
      <c r="EX23" s="62">
        <v>15</v>
      </c>
      <c r="EY23" s="5"/>
      <c r="EZ23" s="61" t="s">
        <v>161</v>
      </c>
      <c r="FA23" s="7">
        <v>5138</v>
      </c>
      <c r="FB23" s="8">
        <v>0.84663293110159599</v>
      </c>
      <c r="FC23" s="8">
        <v>0.84663293110159599</v>
      </c>
      <c r="FD23" s="8">
        <v>0.84663293110159599</v>
      </c>
      <c r="FE23" s="13">
        <v>0.99805371739976645</v>
      </c>
      <c r="FF23" s="13">
        <v>0</v>
      </c>
      <c r="FG23" s="66">
        <v>56</v>
      </c>
      <c r="FH23" s="5"/>
      <c r="FI23" s="61" t="s">
        <v>161</v>
      </c>
      <c r="FJ23" s="7">
        <v>38320</v>
      </c>
      <c r="FK23" s="8">
        <v>8.643006263048017E-2</v>
      </c>
      <c r="FL23" s="8">
        <v>8.643006263048017E-2</v>
      </c>
      <c r="FM23" s="8">
        <v>8.643006263048017E-2</v>
      </c>
      <c r="FN23" s="8">
        <v>2.6096033402922757E-5</v>
      </c>
      <c r="FO23" s="13">
        <v>0</v>
      </c>
      <c r="FP23" s="62">
        <v>290</v>
      </c>
      <c r="FQ23" s="5"/>
      <c r="FR23" s="61" t="s">
        <v>161</v>
      </c>
      <c r="FS23" s="7">
        <v>394</v>
      </c>
      <c r="FT23" s="8">
        <v>0.93654822335025378</v>
      </c>
      <c r="FU23" s="8">
        <v>0.93654822335025378</v>
      </c>
      <c r="FV23" s="8">
        <v>0.92385786802030456</v>
      </c>
      <c r="FW23" s="8">
        <v>2.5380710659898475E-3</v>
      </c>
      <c r="FX23" s="13">
        <v>0</v>
      </c>
      <c r="FY23" s="66">
        <v>10</v>
      </c>
      <c r="FZ23" s="5"/>
      <c r="GA23" s="6" t="s">
        <v>161</v>
      </c>
      <c r="GB23" s="85">
        <v>21737</v>
      </c>
      <c r="GC23" s="86">
        <v>0.95151124810231402</v>
      </c>
      <c r="GD23" s="86">
        <v>0.95151124810231402</v>
      </c>
      <c r="GE23" s="86">
        <v>0.86332060541933109</v>
      </c>
      <c r="GF23" s="86">
        <v>1</v>
      </c>
      <c r="GG23" s="87">
        <v>0</v>
      </c>
      <c r="GH23" s="85">
        <v>5860</v>
      </c>
      <c r="GI23" s="5"/>
    </row>
    <row r="24" spans="1:191" ht="15.75" thickBot="1" x14ac:dyDescent="0.3">
      <c r="A24" s="63" t="s">
        <v>78</v>
      </c>
      <c r="B24" s="15">
        <v>116</v>
      </c>
      <c r="C24" s="15">
        <v>7</v>
      </c>
      <c r="D24" s="15">
        <v>67</v>
      </c>
      <c r="E24" s="15">
        <v>15</v>
      </c>
      <c r="F24" s="15">
        <v>8</v>
      </c>
      <c r="G24" s="15">
        <v>5</v>
      </c>
      <c r="H24" s="15">
        <v>12</v>
      </c>
      <c r="I24" s="64">
        <v>2</v>
      </c>
      <c r="K24" s="67" t="s">
        <v>78</v>
      </c>
      <c r="L24" s="17">
        <v>5213985</v>
      </c>
      <c r="M24" s="17">
        <v>330821</v>
      </c>
      <c r="N24" s="17">
        <v>312785</v>
      </c>
      <c r="O24" s="17">
        <v>67215</v>
      </c>
      <c r="P24" s="17">
        <v>92678</v>
      </c>
      <c r="Q24" s="17">
        <v>600804</v>
      </c>
      <c r="R24" s="17">
        <v>2314687</v>
      </c>
      <c r="S24" s="17">
        <v>368080</v>
      </c>
      <c r="T24" s="17">
        <v>426830</v>
      </c>
      <c r="U24" s="17">
        <v>193343</v>
      </c>
      <c r="V24" s="17">
        <v>47680</v>
      </c>
      <c r="W24" s="17">
        <v>27777</v>
      </c>
      <c r="X24" s="17">
        <v>4782700</v>
      </c>
      <c r="Y24" s="18">
        <v>0.29362138540991489</v>
      </c>
      <c r="Z24" s="68">
        <v>647.94912144933289</v>
      </c>
      <c r="AB24" s="63" t="s">
        <v>78</v>
      </c>
      <c r="AC24" s="17">
        <v>353651</v>
      </c>
      <c r="AD24" s="17">
        <v>2229336</v>
      </c>
      <c r="AE24" s="17">
        <v>247114</v>
      </c>
      <c r="AF24" s="17">
        <v>85314</v>
      </c>
      <c r="AG24" s="17">
        <v>174643</v>
      </c>
      <c r="AH24" s="17">
        <v>182629</v>
      </c>
      <c r="AI24" s="17">
        <v>489113</v>
      </c>
      <c r="AJ24" s="17">
        <v>899181</v>
      </c>
      <c r="AK24" s="17">
        <v>4660981</v>
      </c>
      <c r="AL24" s="17">
        <v>34722</v>
      </c>
      <c r="AM24" s="68">
        <v>4626259</v>
      </c>
      <c r="AO24" s="63" t="s">
        <v>78</v>
      </c>
      <c r="AP24" s="20">
        <v>3085.0999999999995</v>
      </c>
      <c r="AQ24" s="18">
        <v>0.5576589900697233</v>
      </c>
      <c r="AR24" s="18">
        <v>0.44234100993027675</v>
      </c>
      <c r="AS24" s="20">
        <v>795.49</v>
      </c>
      <c r="AT24" s="18">
        <v>0.62589029114082217</v>
      </c>
      <c r="AU24" s="18">
        <v>0.37410970885917777</v>
      </c>
      <c r="AV24" s="20">
        <v>97.749999999999986</v>
      </c>
      <c r="AW24" s="18">
        <v>0.41748388904455025</v>
      </c>
      <c r="AX24" s="18">
        <v>0.58251611095544975</v>
      </c>
      <c r="AY24" s="20">
        <v>37.81</v>
      </c>
      <c r="AZ24" s="18">
        <v>0.38773523685918226</v>
      </c>
      <c r="BA24" s="18">
        <v>0.61226476314081757</v>
      </c>
      <c r="BB24" s="20">
        <v>4016.150000000001</v>
      </c>
      <c r="BC24" s="76">
        <v>198.00000000000003</v>
      </c>
      <c r="BE24" s="63" t="s">
        <v>78</v>
      </c>
      <c r="BF24" s="20">
        <v>169.76</v>
      </c>
      <c r="BG24" s="18">
        <v>0.4522298607438745</v>
      </c>
      <c r="BH24" s="18">
        <v>0.5477701392561255</v>
      </c>
      <c r="BI24" s="20">
        <v>2030.6799999999996</v>
      </c>
      <c r="BJ24" s="18">
        <v>0.61870744661889987</v>
      </c>
      <c r="BK24" s="18">
        <v>0.38129255338110002</v>
      </c>
      <c r="BL24" s="20">
        <v>805.56999999999994</v>
      </c>
      <c r="BM24" s="18">
        <v>0.78465647001699457</v>
      </c>
      <c r="BN24" s="18">
        <v>0.21534352998300563</v>
      </c>
      <c r="BO24" s="20">
        <v>848.13</v>
      </c>
      <c r="BP24" s="18">
        <v>0.27461567780459911</v>
      </c>
      <c r="BQ24" s="18">
        <v>0.72538432219540083</v>
      </c>
      <c r="BR24" s="76">
        <v>3669</v>
      </c>
      <c r="BT24" s="63" t="s">
        <v>78</v>
      </c>
      <c r="BU24" s="19">
        <v>276</v>
      </c>
      <c r="BV24" s="19">
        <v>181</v>
      </c>
      <c r="BW24" s="19">
        <v>61</v>
      </c>
      <c r="BX24" s="19">
        <v>183</v>
      </c>
      <c r="BY24" s="19">
        <v>528</v>
      </c>
      <c r="BZ24" s="68">
        <v>294</v>
      </c>
      <c r="CB24" s="63" t="s">
        <v>78</v>
      </c>
      <c r="CC24" s="15">
        <v>116</v>
      </c>
      <c r="CD24" s="15">
        <v>104</v>
      </c>
      <c r="CE24" s="15">
        <v>33</v>
      </c>
      <c r="CF24" s="15">
        <v>71</v>
      </c>
      <c r="CG24" s="15">
        <v>300</v>
      </c>
      <c r="CH24" s="15">
        <v>345</v>
      </c>
      <c r="CI24" s="15">
        <v>281</v>
      </c>
      <c r="CJ24" s="64">
        <v>287</v>
      </c>
      <c r="CL24" s="63"/>
      <c r="CM24" s="17">
        <v>5213985</v>
      </c>
      <c r="CN24" s="21">
        <v>2.1715967729097803</v>
      </c>
      <c r="CO24" s="17">
        <v>8884240</v>
      </c>
      <c r="CP24" s="22">
        <v>0.20345375631455251</v>
      </c>
      <c r="CQ24" s="17">
        <v>2438433</v>
      </c>
      <c r="CR24" s="22">
        <v>0.40227637995384741</v>
      </c>
      <c r="CS24" s="17">
        <v>11322673</v>
      </c>
      <c r="CT24" s="22">
        <v>0.24627188297321667</v>
      </c>
      <c r="CU24" s="78">
        <v>0.51882695896984754</v>
      </c>
      <c r="CW24" s="104" t="s">
        <v>78</v>
      </c>
      <c r="CX24" s="106">
        <v>279.66666666666669</v>
      </c>
      <c r="CY24" s="105">
        <v>12</v>
      </c>
      <c r="CZ24" s="105">
        <v>94</v>
      </c>
      <c r="DA24" s="105">
        <v>86</v>
      </c>
      <c r="DB24" s="105">
        <v>69</v>
      </c>
      <c r="DC24" s="107">
        <v>78.370673076923083</v>
      </c>
      <c r="DD24" s="108">
        <v>40.31647887323944</v>
      </c>
      <c r="DF24" s="79" t="s">
        <v>78</v>
      </c>
      <c r="DG24" s="17">
        <v>2590</v>
      </c>
      <c r="DH24" s="17">
        <v>798</v>
      </c>
      <c r="DI24" s="17">
        <v>255</v>
      </c>
      <c r="DJ24" s="80">
        <v>67</v>
      </c>
      <c r="DL24" s="79" t="s">
        <v>78</v>
      </c>
      <c r="DM24" s="17">
        <v>116</v>
      </c>
      <c r="DN24" s="17">
        <v>950011</v>
      </c>
      <c r="DO24" s="17">
        <v>299077</v>
      </c>
      <c r="DP24" s="17">
        <v>85</v>
      </c>
      <c r="DQ24" s="17">
        <v>86</v>
      </c>
      <c r="DR24" s="80">
        <v>35</v>
      </c>
      <c r="DT24" s="63" t="s">
        <v>78</v>
      </c>
      <c r="DU24" s="17">
        <v>116</v>
      </c>
      <c r="DV24" s="17">
        <v>85</v>
      </c>
      <c r="DW24" s="17">
        <v>72</v>
      </c>
      <c r="DX24" s="80">
        <v>55</v>
      </c>
      <c r="DZ24" s="63" t="s">
        <v>78</v>
      </c>
      <c r="EA24" s="17">
        <v>14660930</v>
      </c>
      <c r="EB24" s="17">
        <v>6023</v>
      </c>
      <c r="EC24" s="17">
        <v>1623</v>
      </c>
      <c r="ED24" s="17">
        <v>278</v>
      </c>
      <c r="EE24" s="80">
        <v>3095</v>
      </c>
      <c r="EG24" s="63" t="s">
        <v>78</v>
      </c>
      <c r="EH24" s="23">
        <v>4942</v>
      </c>
      <c r="EI24" s="22">
        <v>0.57264265479562926</v>
      </c>
      <c r="EJ24" s="23">
        <v>33</v>
      </c>
      <c r="EK24" s="22">
        <v>0.70437070012140834</v>
      </c>
      <c r="EL24" s="22">
        <v>0.49473897207608258</v>
      </c>
      <c r="EM24" s="22">
        <v>0.25799271549979763</v>
      </c>
      <c r="EN24" s="22">
        <v>0.11614730878186968</v>
      </c>
      <c r="EO24" s="81">
        <v>14</v>
      </c>
      <c r="EQ24" s="63" t="s">
        <v>78</v>
      </c>
      <c r="ER24" s="17">
        <v>774399</v>
      </c>
      <c r="ES24" s="22">
        <v>0.37548214809161684</v>
      </c>
      <c r="ET24" s="22">
        <v>0.2341157465337636</v>
      </c>
      <c r="EU24" s="22">
        <v>7.6189406236320034E-2</v>
      </c>
      <c r="EV24" s="24">
        <v>0.70231527933274707</v>
      </c>
      <c r="EW24" s="24">
        <v>5.2259210045467519E-2</v>
      </c>
      <c r="EX24" s="80">
        <v>3988</v>
      </c>
      <c r="EZ24" s="63" t="s">
        <v>78</v>
      </c>
      <c r="FA24" s="23">
        <v>3779690</v>
      </c>
      <c r="FB24" s="22">
        <v>0.56782857853421842</v>
      </c>
      <c r="FC24" s="22">
        <v>0.33074643687709837</v>
      </c>
      <c r="FD24" s="22">
        <v>0.17932184914635857</v>
      </c>
      <c r="FE24" s="24">
        <v>0.5715550957882789</v>
      </c>
      <c r="FF24" s="24">
        <v>6.3961422762184209E-2</v>
      </c>
      <c r="FG24" s="81">
        <v>35704</v>
      </c>
      <c r="FI24" s="63" t="s">
        <v>78</v>
      </c>
      <c r="FJ24" s="17">
        <v>6705567</v>
      </c>
      <c r="FK24" s="22">
        <v>0.82828372306174858</v>
      </c>
      <c r="FL24" s="22">
        <v>0.72757933818273679</v>
      </c>
      <c r="FM24" s="22">
        <v>0.70675753444861555</v>
      </c>
      <c r="FN24" s="22">
        <v>9.0994757878985459E-8</v>
      </c>
      <c r="FO24" s="24">
        <v>0.25159504185104703</v>
      </c>
      <c r="FP24" s="80">
        <v>360581</v>
      </c>
      <c r="FR24" s="63" t="s">
        <v>78</v>
      </c>
      <c r="FS24" s="17">
        <v>10559207</v>
      </c>
      <c r="FT24" s="22">
        <v>0.50893793444905477</v>
      </c>
      <c r="FU24" s="22">
        <v>0.20257648135887477</v>
      </c>
      <c r="FV24" s="22">
        <v>0.18552273859201737</v>
      </c>
      <c r="FW24" s="22">
        <v>2.0734676260443371E-8</v>
      </c>
      <c r="FX24" s="24">
        <v>0.13592578022194279</v>
      </c>
      <c r="FY24" s="68">
        <v>124426</v>
      </c>
      <c r="GA24" s="16" t="s">
        <v>78</v>
      </c>
      <c r="GB24" s="88">
        <v>33887946</v>
      </c>
      <c r="GC24" s="89">
        <v>0.16387254630304238</v>
      </c>
      <c r="GD24" s="89">
        <v>9.1592095903363396E-2</v>
      </c>
      <c r="GE24" s="89">
        <v>4.7222661414769725E-2</v>
      </c>
      <c r="GF24" s="89">
        <v>0.6873014540332425</v>
      </c>
      <c r="GG24" s="90">
        <v>5.6009615631469667E-2</v>
      </c>
      <c r="GH24" s="88">
        <v>1794324</v>
      </c>
    </row>
    <row r="25" spans="1:19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</row>
    <row r="26" spans="1:19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</row>
  </sheetData>
  <mergeCells count="8">
    <mergeCell ref="BL2:BN2"/>
    <mergeCell ref="BO2:BQ2"/>
    <mergeCell ref="AP2:AR2"/>
    <mergeCell ref="AS2:AU2"/>
    <mergeCell ref="AV2:AX2"/>
    <mergeCell ref="AY2:BA2"/>
    <mergeCell ref="BF2:BH2"/>
    <mergeCell ref="BI2:B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31" sqref="B31"/>
    </sheetView>
  </sheetViews>
  <sheetFormatPr baseColWidth="10" defaultRowHeight="15" x14ac:dyDescent="0.25"/>
  <cols>
    <col min="1" max="1" width="62" customWidth="1"/>
    <col min="2" max="2" width="61.5703125" customWidth="1"/>
    <col min="3" max="3" width="12.42578125" bestFit="1" customWidth="1"/>
  </cols>
  <sheetData>
    <row r="1" spans="1:3" x14ac:dyDescent="0.25">
      <c r="A1" s="29" t="s">
        <v>341</v>
      </c>
      <c r="B1" s="29" t="s">
        <v>342</v>
      </c>
      <c r="C1" s="52" t="s">
        <v>343</v>
      </c>
    </row>
    <row r="2" spans="1:3" x14ac:dyDescent="0.25">
      <c r="A2" t="s">
        <v>225</v>
      </c>
      <c r="B2" t="s">
        <v>344</v>
      </c>
      <c r="C2" s="33">
        <v>840726</v>
      </c>
    </row>
    <row r="3" spans="1:3" x14ac:dyDescent="0.25">
      <c r="A3" t="s">
        <v>353</v>
      </c>
      <c r="B3" t="s">
        <v>354</v>
      </c>
      <c r="C3" s="33">
        <v>448006</v>
      </c>
    </row>
    <row r="4" spans="1:3" x14ac:dyDescent="0.25">
      <c r="A4" t="s">
        <v>226</v>
      </c>
      <c r="B4" t="s">
        <v>345</v>
      </c>
      <c r="C4" s="33">
        <v>370116</v>
      </c>
    </row>
    <row r="5" spans="1:3" x14ac:dyDescent="0.25">
      <c r="A5" t="s">
        <v>229</v>
      </c>
      <c r="B5" t="s">
        <v>346</v>
      </c>
      <c r="C5" s="33">
        <v>346267</v>
      </c>
    </row>
    <row r="6" spans="1:3" x14ac:dyDescent="0.25">
      <c r="A6" t="s">
        <v>230</v>
      </c>
      <c r="B6" t="s">
        <v>230</v>
      </c>
      <c r="C6" s="33">
        <v>318286</v>
      </c>
    </row>
    <row r="7" spans="1:3" x14ac:dyDescent="0.25">
      <c r="A7" t="s">
        <v>227</v>
      </c>
      <c r="B7" t="s">
        <v>227</v>
      </c>
      <c r="C7" s="33">
        <v>277258</v>
      </c>
    </row>
    <row r="8" spans="1:3" x14ac:dyDescent="0.25">
      <c r="A8" t="s">
        <v>233</v>
      </c>
      <c r="B8" t="s">
        <v>233</v>
      </c>
      <c r="C8" s="33">
        <v>254287</v>
      </c>
    </row>
    <row r="9" spans="1:3" x14ac:dyDescent="0.25">
      <c r="A9" t="s">
        <v>235</v>
      </c>
      <c r="B9" t="s">
        <v>235</v>
      </c>
      <c r="C9" s="33">
        <v>248266</v>
      </c>
    </row>
    <row r="10" spans="1:3" x14ac:dyDescent="0.25">
      <c r="A10" t="s">
        <v>236</v>
      </c>
      <c r="B10" t="s">
        <v>236</v>
      </c>
      <c r="C10" s="33">
        <v>247607</v>
      </c>
    </row>
    <row r="11" spans="1:3" x14ac:dyDescent="0.25">
      <c r="A11" t="s">
        <v>241</v>
      </c>
      <c r="B11" t="s">
        <v>241</v>
      </c>
      <c r="C11" s="33">
        <v>190000</v>
      </c>
    </row>
    <row r="12" spans="1:3" x14ac:dyDescent="0.25">
      <c r="A12" t="s">
        <v>245</v>
      </c>
      <c r="B12" t="s">
        <v>245</v>
      </c>
      <c r="C12" s="33">
        <v>171771</v>
      </c>
    </row>
    <row r="13" spans="1:3" x14ac:dyDescent="0.25">
      <c r="A13" t="s">
        <v>249</v>
      </c>
      <c r="B13" t="s">
        <v>249</v>
      </c>
      <c r="C13" s="33">
        <v>150808</v>
      </c>
    </row>
    <row r="14" spans="1:3" x14ac:dyDescent="0.25">
      <c r="A14" t="s">
        <v>251</v>
      </c>
      <c r="B14" t="s">
        <v>251</v>
      </c>
      <c r="C14" s="33">
        <v>130341</v>
      </c>
    </row>
    <row r="15" spans="1:3" x14ac:dyDescent="0.25">
      <c r="A15" t="s">
        <v>244</v>
      </c>
      <c r="B15" t="s">
        <v>347</v>
      </c>
      <c r="C15" s="33">
        <v>129947</v>
      </c>
    </row>
    <row r="16" spans="1:3" x14ac:dyDescent="0.25">
      <c r="A16" t="s">
        <v>247</v>
      </c>
      <c r="B16" t="s">
        <v>247</v>
      </c>
      <c r="C16" s="33">
        <v>128556</v>
      </c>
    </row>
    <row r="17" spans="1:3" x14ac:dyDescent="0.25">
      <c r="A17" t="s">
        <v>253</v>
      </c>
      <c r="B17" t="s">
        <v>253</v>
      </c>
      <c r="C17" s="33">
        <v>125322</v>
      </c>
    </row>
    <row r="18" spans="1:3" x14ac:dyDescent="0.25">
      <c r="A18" t="s">
        <v>254</v>
      </c>
      <c r="B18" t="s">
        <v>254</v>
      </c>
      <c r="C18" s="33">
        <v>123945</v>
      </c>
    </row>
    <row r="19" spans="1:3" x14ac:dyDescent="0.25">
      <c r="A19" t="s">
        <v>243</v>
      </c>
      <c r="B19" s="50" t="s">
        <v>348</v>
      </c>
      <c r="C19" s="33">
        <v>111701</v>
      </c>
    </row>
    <row r="20" spans="1:3" x14ac:dyDescent="0.25">
      <c r="A20" t="s">
        <v>237</v>
      </c>
      <c r="B20" t="s">
        <v>349</v>
      </c>
      <c r="C20" s="33">
        <v>101843</v>
      </c>
    </row>
    <row r="21" spans="1:3" x14ac:dyDescent="0.25">
      <c r="A21" t="s">
        <v>255</v>
      </c>
      <c r="B21" t="s">
        <v>350</v>
      </c>
      <c r="C21" s="33">
        <v>101348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/>
  </sheetViews>
  <sheetFormatPr baseColWidth="10" defaultRowHeight="15" x14ac:dyDescent="0.25"/>
  <cols>
    <col min="1" max="1" width="77.140625" bestFit="1" customWidth="1"/>
    <col min="2" max="2" width="10.7109375" bestFit="1" customWidth="1"/>
    <col min="3" max="3" width="9.7109375" bestFit="1" customWidth="1"/>
    <col min="4" max="5" width="10.7109375" bestFit="1" customWidth="1"/>
    <col min="6" max="6" width="10.42578125" bestFit="1" customWidth="1"/>
  </cols>
  <sheetData>
    <row r="1" spans="1:6" ht="45" x14ac:dyDescent="0.25">
      <c r="A1" s="49"/>
      <c r="B1" s="49" t="s">
        <v>220</v>
      </c>
      <c r="C1" s="49" t="s">
        <v>221</v>
      </c>
      <c r="D1" s="49" t="s">
        <v>222</v>
      </c>
      <c r="E1" s="49" t="s">
        <v>223</v>
      </c>
      <c r="F1" s="49" t="s">
        <v>224</v>
      </c>
    </row>
    <row r="2" spans="1:6" x14ac:dyDescent="0.25">
      <c r="A2" s="50" t="s">
        <v>225</v>
      </c>
      <c r="B2" s="33">
        <v>840726</v>
      </c>
      <c r="C2" s="33">
        <v>413185</v>
      </c>
      <c r="D2" s="33">
        <v>6236014</v>
      </c>
      <c r="E2" s="33">
        <v>670000</v>
      </c>
      <c r="F2" s="51">
        <v>129.97000000000003</v>
      </c>
    </row>
    <row r="3" spans="1:6" x14ac:dyDescent="0.25">
      <c r="A3" s="50" t="s">
        <v>226</v>
      </c>
      <c r="B3" s="33">
        <v>551435</v>
      </c>
      <c r="C3" s="33">
        <v>579461</v>
      </c>
      <c r="D3" s="33">
        <v>379218</v>
      </c>
      <c r="E3" s="33">
        <v>0</v>
      </c>
      <c r="F3" s="51">
        <v>170.68</v>
      </c>
    </row>
    <row r="4" spans="1:6" x14ac:dyDescent="0.25">
      <c r="A4" s="50" t="s">
        <v>227</v>
      </c>
      <c r="B4" s="33">
        <v>533448</v>
      </c>
      <c r="C4" s="33">
        <v>380370</v>
      </c>
      <c r="D4" s="33">
        <v>310905</v>
      </c>
      <c r="E4" s="33">
        <v>1999001</v>
      </c>
      <c r="F4" s="51">
        <v>222.29999999999995</v>
      </c>
    </row>
    <row r="5" spans="1:6" x14ac:dyDescent="0.25">
      <c r="A5" s="50" t="s">
        <v>228</v>
      </c>
      <c r="B5" s="33">
        <v>520388</v>
      </c>
      <c r="C5" s="33">
        <v>478451</v>
      </c>
      <c r="D5" s="33">
        <v>2187718</v>
      </c>
      <c r="E5" s="33">
        <v>760000</v>
      </c>
      <c r="F5" s="51">
        <v>166.5</v>
      </c>
    </row>
    <row r="6" spans="1:6" x14ac:dyDescent="0.25">
      <c r="A6" s="50" t="s">
        <v>229</v>
      </c>
      <c r="B6" s="33">
        <v>396226</v>
      </c>
      <c r="C6" s="33">
        <v>388000</v>
      </c>
      <c r="D6" s="33">
        <v>13000</v>
      </c>
      <c r="E6" s="33">
        <v>20000</v>
      </c>
      <c r="F6" s="51">
        <v>62.469999999999992</v>
      </c>
    </row>
    <row r="7" spans="1:6" x14ac:dyDescent="0.25">
      <c r="A7" s="50" t="s">
        <v>230</v>
      </c>
      <c r="B7" s="33">
        <v>318286</v>
      </c>
      <c r="C7" s="33">
        <v>268457</v>
      </c>
      <c r="D7" s="33">
        <v>1374</v>
      </c>
      <c r="E7" s="33">
        <v>9000</v>
      </c>
      <c r="F7" s="51">
        <v>10.8</v>
      </c>
    </row>
    <row r="8" spans="1:6" x14ac:dyDescent="0.25">
      <c r="A8" s="50" t="s">
        <v>231</v>
      </c>
      <c r="B8" s="33">
        <v>305658</v>
      </c>
      <c r="C8" s="33">
        <v>278335</v>
      </c>
      <c r="D8" s="33">
        <v>110000</v>
      </c>
      <c r="E8" s="33">
        <v>35000</v>
      </c>
      <c r="F8" s="51">
        <v>50</v>
      </c>
    </row>
    <row r="9" spans="1:6" x14ac:dyDescent="0.25">
      <c r="A9" s="50" t="s">
        <v>232</v>
      </c>
      <c r="B9" s="33">
        <v>257746</v>
      </c>
      <c r="C9" s="33">
        <v>338580</v>
      </c>
      <c r="D9" s="33">
        <v>195079</v>
      </c>
      <c r="E9" s="33">
        <v>2045450</v>
      </c>
      <c r="F9" s="51">
        <v>197.12000000000003</v>
      </c>
    </row>
    <row r="10" spans="1:6" x14ac:dyDescent="0.25">
      <c r="A10" s="50" t="s">
        <v>233</v>
      </c>
      <c r="B10" s="33">
        <v>254287</v>
      </c>
      <c r="C10" s="33">
        <v>114151</v>
      </c>
      <c r="D10" s="33">
        <v>36245</v>
      </c>
      <c r="E10" s="33">
        <v>805</v>
      </c>
      <c r="F10" s="51">
        <v>77.399999999999991</v>
      </c>
    </row>
    <row r="11" spans="1:6" x14ac:dyDescent="0.25">
      <c r="A11" s="50" t="s">
        <v>234</v>
      </c>
      <c r="B11" s="33">
        <v>252367</v>
      </c>
      <c r="C11" s="33">
        <v>113035</v>
      </c>
      <c r="D11" s="33">
        <v>48089</v>
      </c>
      <c r="E11" s="33">
        <v>134578</v>
      </c>
      <c r="F11" s="51">
        <v>71.179999999999993</v>
      </c>
    </row>
    <row r="12" spans="1:6" x14ac:dyDescent="0.25">
      <c r="A12" s="50" t="s">
        <v>235</v>
      </c>
      <c r="B12" s="33">
        <v>248266</v>
      </c>
      <c r="C12" s="33">
        <v>0</v>
      </c>
      <c r="D12" s="33">
        <v>3</v>
      </c>
      <c r="E12" s="33">
        <v>1010</v>
      </c>
      <c r="F12" s="51">
        <v>35.5</v>
      </c>
    </row>
    <row r="13" spans="1:6" x14ac:dyDescent="0.25">
      <c r="A13" s="50" t="s">
        <v>236</v>
      </c>
      <c r="B13" s="33">
        <v>247607</v>
      </c>
      <c r="C13" s="33">
        <v>146689</v>
      </c>
      <c r="D13" s="33">
        <v>60000</v>
      </c>
      <c r="E13" s="33">
        <v>2200000</v>
      </c>
      <c r="F13" s="51">
        <v>54.800000000000004</v>
      </c>
    </row>
    <row r="14" spans="1:6" x14ac:dyDescent="0.25">
      <c r="A14" s="50" t="s">
        <v>237</v>
      </c>
      <c r="B14" s="33">
        <v>246277</v>
      </c>
      <c r="C14" s="33">
        <v>280365</v>
      </c>
      <c r="D14" s="33">
        <v>173557</v>
      </c>
      <c r="E14" s="33">
        <v>4300322</v>
      </c>
      <c r="F14" s="51">
        <v>125</v>
      </c>
    </row>
    <row r="15" spans="1:6" x14ac:dyDescent="0.25">
      <c r="A15" s="50" t="s">
        <v>238</v>
      </c>
      <c r="B15" s="33">
        <v>229806</v>
      </c>
      <c r="C15" s="33">
        <v>229580</v>
      </c>
      <c r="D15" s="33">
        <v>70442</v>
      </c>
      <c r="E15" s="33">
        <v>375422</v>
      </c>
      <c r="F15" s="51">
        <v>87.700000000000017</v>
      </c>
    </row>
    <row r="16" spans="1:6" x14ac:dyDescent="0.25">
      <c r="A16" s="50" t="s">
        <v>239</v>
      </c>
      <c r="B16" s="33">
        <v>210798</v>
      </c>
      <c r="C16" s="33">
        <v>144554</v>
      </c>
      <c r="D16" s="33">
        <v>80839</v>
      </c>
      <c r="E16" s="33">
        <v>4421620</v>
      </c>
      <c r="F16" s="51">
        <v>103.33</v>
      </c>
    </row>
    <row r="17" spans="1:6" x14ac:dyDescent="0.25">
      <c r="A17" s="50" t="s">
        <v>240</v>
      </c>
      <c r="B17" s="33">
        <v>191427</v>
      </c>
      <c r="C17" s="33">
        <v>124609</v>
      </c>
      <c r="D17" s="33">
        <v>152532</v>
      </c>
      <c r="E17" s="33">
        <v>63243</v>
      </c>
      <c r="F17" s="51">
        <v>54.800000000000004</v>
      </c>
    </row>
    <row r="18" spans="1:6" x14ac:dyDescent="0.25">
      <c r="A18" s="50" t="s">
        <v>241</v>
      </c>
      <c r="B18" s="33">
        <v>190000</v>
      </c>
      <c r="C18" s="33">
        <v>206740</v>
      </c>
      <c r="D18" s="33">
        <v>9888</v>
      </c>
      <c r="E18" s="33">
        <v>201958</v>
      </c>
      <c r="F18" s="51">
        <v>10.049999999999999</v>
      </c>
    </row>
    <row r="19" spans="1:6" x14ac:dyDescent="0.25">
      <c r="A19" s="50" t="s">
        <v>242</v>
      </c>
      <c r="B19" s="33">
        <v>186725</v>
      </c>
      <c r="C19" s="33">
        <v>185183</v>
      </c>
      <c r="D19" s="33">
        <v>94304</v>
      </c>
      <c r="E19" s="33">
        <v>88226</v>
      </c>
      <c r="F19" s="51">
        <v>54.239999999999995</v>
      </c>
    </row>
    <row r="20" spans="1:6" x14ac:dyDescent="0.25">
      <c r="A20" s="50" t="s">
        <v>243</v>
      </c>
      <c r="B20" s="33">
        <v>185327</v>
      </c>
      <c r="C20" s="33">
        <v>200441</v>
      </c>
      <c r="D20" s="33">
        <v>50636</v>
      </c>
      <c r="E20" s="33">
        <v>101</v>
      </c>
      <c r="F20" s="51">
        <v>64.13</v>
      </c>
    </row>
    <row r="21" spans="1:6" x14ac:dyDescent="0.25">
      <c r="A21" s="50" t="s">
        <v>244</v>
      </c>
      <c r="B21" s="33">
        <v>174818</v>
      </c>
      <c r="C21" s="33">
        <v>191799</v>
      </c>
      <c r="D21" s="33">
        <v>75750</v>
      </c>
      <c r="E21" s="33">
        <v>450000</v>
      </c>
      <c r="F21" s="51">
        <v>71.58</v>
      </c>
    </row>
    <row r="22" spans="1:6" x14ac:dyDescent="0.25">
      <c r="A22" s="50" t="s">
        <v>245</v>
      </c>
      <c r="B22" s="33">
        <v>171771</v>
      </c>
      <c r="C22" s="33">
        <v>256039</v>
      </c>
      <c r="D22" s="33">
        <v>7126</v>
      </c>
      <c r="E22" s="33">
        <v>10000</v>
      </c>
      <c r="F22" s="51">
        <v>16.5</v>
      </c>
    </row>
    <row r="23" spans="1:6" x14ac:dyDescent="0.25">
      <c r="A23" s="50" t="s">
        <v>246</v>
      </c>
      <c r="B23" s="33">
        <v>171537</v>
      </c>
      <c r="C23" s="33">
        <v>228913</v>
      </c>
      <c r="D23" s="33">
        <v>1379</v>
      </c>
      <c r="E23" s="33">
        <v>0</v>
      </c>
      <c r="F23" s="51">
        <v>43.08</v>
      </c>
    </row>
    <row r="24" spans="1:6" x14ac:dyDescent="0.25">
      <c r="A24" s="50" t="s">
        <v>247</v>
      </c>
      <c r="B24" s="33">
        <v>168777</v>
      </c>
      <c r="C24" s="33">
        <v>177823</v>
      </c>
      <c r="D24" s="33">
        <v>76372</v>
      </c>
      <c r="E24" s="33">
        <v>620333</v>
      </c>
      <c r="F24" s="51">
        <v>51.500000000000007</v>
      </c>
    </row>
    <row r="25" spans="1:6" x14ac:dyDescent="0.25">
      <c r="A25" s="50" t="s">
        <v>248</v>
      </c>
      <c r="B25" s="33">
        <v>151704</v>
      </c>
      <c r="C25" s="33">
        <v>90028</v>
      </c>
      <c r="D25" s="33">
        <v>14231</v>
      </c>
      <c r="E25" s="33">
        <v>24122</v>
      </c>
      <c r="F25" s="51">
        <v>38.530000000000008</v>
      </c>
    </row>
    <row r="26" spans="1:6" x14ac:dyDescent="0.25">
      <c r="A26" s="50" t="s">
        <v>249</v>
      </c>
      <c r="B26" s="33">
        <v>150808</v>
      </c>
      <c r="C26" s="33">
        <v>274750</v>
      </c>
      <c r="D26" s="33">
        <v>0</v>
      </c>
      <c r="E26" s="33">
        <v>0</v>
      </c>
      <c r="F26" s="51">
        <v>20</v>
      </c>
    </row>
    <row r="27" spans="1:6" x14ac:dyDescent="0.25">
      <c r="A27" s="50" t="s">
        <v>250</v>
      </c>
      <c r="B27" s="33">
        <v>150533</v>
      </c>
      <c r="C27" s="33">
        <v>66388</v>
      </c>
      <c r="D27" s="33">
        <v>1071417</v>
      </c>
      <c r="E27" s="33">
        <v>365162</v>
      </c>
      <c r="F27" s="51">
        <v>71.34</v>
      </c>
    </row>
    <row r="28" spans="1:6" x14ac:dyDescent="0.25">
      <c r="A28" s="50" t="s">
        <v>251</v>
      </c>
      <c r="B28" s="33">
        <v>130341</v>
      </c>
      <c r="C28" s="33">
        <v>63508</v>
      </c>
      <c r="D28" s="33">
        <v>1325</v>
      </c>
      <c r="E28" s="33">
        <v>0</v>
      </c>
      <c r="F28" s="51">
        <v>27.1</v>
      </c>
    </row>
    <row r="29" spans="1:6" x14ac:dyDescent="0.25">
      <c r="A29" s="50" t="s">
        <v>252</v>
      </c>
      <c r="B29" s="33">
        <v>125950</v>
      </c>
      <c r="C29" s="33">
        <v>136138</v>
      </c>
      <c r="D29" s="33">
        <v>66534</v>
      </c>
      <c r="E29" s="33">
        <v>726866</v>
      </c>
      <c r="F29" s="51">
        <v>72.2</v>
      </c>
    </row>
    <row r="30" spans="1:6" x14ac:dyDescent="0.25">
      <c r="A30" s="50" t="s">
        <v>253</v>
      </c>
      <c r="B30" s="33">
        <v>125322</v>
      </c>
      <c r="C30" s="33">
        <v>100476</v>
      </c>
      <c r="D30" s="33">
        <v>0</v>
      </c>
      <c r="E30" s="33">
        <v>0</v>
      </c>
      <c r="F30" s="51">
        <v>14.5</v>
      </c>
    </row>
    <row r="31" spans="1:6" x14ac:dyDescent="0.25">
      <c r="A31" s="50" t="s">
        <v>254</v>
      </c>
      <c r="B31" s="33">
        <v>123945</v>
      </c>
      <c r="C31" s="33">
        <v>70064</v>
      </c>
      <c r="D31" s="33">
        <v>3008517</v>
      </c>
      <c r="E31" s="33">
        <v>80</v>
      </c>
      <c r="F31" s="51">
        <v>144</v>
      </c>
    </row>
    <row r="32" spans="1:6" x14ac:dyDescent="0.25">
      <c r="A32" s="50" t="s">
        <v>255</v>
      </c>
      <c r="B32" s="33">
        <v>120780</v>
      </c>
      <c r="C32" s="33">
        <v>37447</v>
      </c>
      <c r="D32" s="33">
        <v>29400</v>
      </c>
      <c r="E32" s="33">
        <v>982910</v>
      </c>
      <c r="F32" s="51">
        <v>37.4</v>
      </c>
    </row>
    <row r="33" spans="1:6" x14ac:dyDescent="0.25">
      <c r="A33" s="50" t="s">
        <v>256</v>
      </c>
      <c r="B33" s="33">
        <v>118286</v>
      </c>
      <c r="C33" s="33">
        <v>0</v>
      </c>
      <c r="D33" s="33">
        <v>0</v>
      </c>
      <c r="E33" s="33">
        <v>0</v>
      </c>
      <c r="F33" s="51">
        <v>36.49</v>
      </c>
    </row>
    <row r="34" spans="1:6" x14ac:dyDescent="0.25">
      <c r="A34" s="50" t="s">
        <v>257</v>
      </c>
      <c r="B34" s="33">
        <v>113042</v>
      </c>
      <c r="C34" s="33">
        <v>113882</v>
      </c>
      <c r="D34" s="33">
        <v>127724</v>
      </c>
      <c r="E34" s="33">
        <v>259737</v>
      </c>
      <c r="F34" s="51">
        <v>51.519999999999996</v>
      </c>
    </row>
    <row r="35" spans="1:6" x14ac:dyDescent="0.25">
      <c r="A35" s="50" t="s">
        <v>258</v>
      </c>
      <c r="B35" s="33">
        <v>106564</v>
      </c>
      <c r="C35" s="33">
        <v>56941</v>
      </c>
      <c r="D35" s="33">
        <v>151132</v>
      </c>
      <c r="E35" s="33">
        <v>2663050</v>
      </c>
      <c r="F35" s="51">
        <v>40.190000000000005</v>
      </c>
    </row>
    <row r="36" spans="1:6" x14ac:dyDescent="0.25">
      <c r="A36" s="50" t="s">
        <v>259</v>
      </c>
      <c r="B36" s="33">
        <v>95263</v>
      </c>
      <c r="C36" s="33">
        <v>74300</v>
      </c>
      <c r="D36" s="33">
        <v>4156</v>
      </c>
      <c r="E36" s="33">
        <v>101500</v>
      </c>
      <c r="F36" s="51">
        <v>23.7</v>
      </c>
    </row>
    <row r="37" spans="1:6" x14ac:dyDescent="0.25">
      <c r="A37" s="50" t="s">
        <v>260</v>
      </c>
      <c r="B37" s="33">
        <v>92709</v>
      </c>
      <c r="C37" s="33">
        <v>97587</v>
      </c>
      <c r="D37" s="33">
        <v>62204</v>
      </c>
      <c r="E37" s="33">
        <v>205414</v>
      </c>
      <c r="F37" s="51">
        <v>43.89</v>
      </c>
    </row>
    <row r="38" spans="1:6" x14ac:dyDescent="0.25">
      <c r="A38" s="50" t="s">
        <v>261</v>
      </c>
      <c r="B38" s="33">
        <v>91032</v>
      </c>
      <c r="C38" s="33">
        <v>256723</v>
      </c>
      <c r="D38" s="33">
        <v>19245</v>
      </c>
      <c r="E38" s="33">
        <v>480000</v>
      </c>
      <c r="F38" s="51">
        <v>7.1999999999999993</v>
      </c>
    </row>
    <row r="39" spans="1:6" x14ac:dyDescent="0.25">
      <c r="A39" s="50" t="s">
        <v>262</v>
      </c>
      <c r="B39" s="33">
        <v>89493</v>
      </c>
      <c r="C39" s="33">
        <v>63264</v>
      </c>
      <c r="D39" s="33">
        <v>70315</v>
      </c>
      <c r="E39" s="33">
        <v>322742</v>
      </c>
      <c r="F39" s="51">
        <v>32</v>
      </c>
    </row>
    <row r="40" spans="1:6" x14ac:dyDescent="0.25">
      <c r="A40" s="50" t="s">
        <v>263</v>
      </c>
      <c r="B40" s="33">
        <v>88918</v>
      </c>
      <c r="C40" s="33">
        <v>69192</v>
      </c>
      <c r="D40" s="33">
        <v>108314</v>
      </c>
      <c r="E40" s="33">
        <v>10400</v>
      </c>
      <c r="F40" s="51">
        <v>13.019999999999998</v>
      </c>
    </row>
    <row r="41" spans="1:6" x14ac:dyDescent="0.25">
      <c r="A41" s="50" t="s">
        <v>264</v>
      </c>
      <c r="B41" s="33">
        <v>87884</v>
      </c>
      <c r="C41" s="33">
        <v>48936</v>
      </c>
      <c r="D41" s="33">
        <v>12700</v>
      </c>
      <c r="E41" s="33">
        <v>500</v>
      </c>
      <c r="F41" s="51">
        <v>19.850000000000001</v>
      </c>
    </row>
    <row r="42" spans="1:6" x14ac:dyDescent="0.25">
      <c r="A42" s="50" t="s">
        <v>265</v>
      </c>
      <c r="B42" s="33">
        <v>85535</v>
      </c>
      <c r="C42" s="33">
        <v>53637</v>
      </c>
      <c r="D42" s="33">
        <v>50400</v>
      </c>
      <c r="E42" s="33">
        <v>229845</v>
      </c>
      <c r="F42" s="51">
        <v>48.1</v>
      </c>
    </row>
    <row r="43" spans="1:6" x14ac:dyDescent="0.25">
      <c r="A43" s="50" t="s">
        <v>266</v>
      </c>
      <c r="B43" s="33">
        <v>82828</v>
      </c>
      <c r="C43" s="33">
        <v>0</v>
      </c>
      <c r="D43" s="33">
        <v>0</v>
      </c>
      <c r="E43" s="33">
        <v>0</v>
      </c>
      <c r="F43" s="51">
        <v>15.73</v>
      </c>
    </row>
    <row r="44" spans="1:6" x14ac:dyDescent="0.25">
      <c r="A44" s="50" t="s">
        <v>267</v>
      </c>
      <c r="B44" s="33">
        <v>79659</v>
      </c>
      <c r="C44" s="33">
        <v>75246</v>
      </c>
      <c r="D44" s="33">
        <v>96831</v>
      </c>
      <c r="E44" s="33">
        <v>787503</v>
      </c>
      <c r="F44" s="51">
        <v>54.459999999999994</v>
      </c>
    </row>
    <row r="45" spans="1:6" x14ac:dyDescent="0.25">
      <c r="A45" s="50" t="s">
        <v>268</v>
      </c>
      <c r="B45" s="33">
        <v>78032</v>
      </c>
      <c r="C45" s="33">
        <v>56718</v>
      </c>
      <c r="D45" s="33">
        <v>22599</v>
      </c>
      <c r="E45" s="33">
        <v>8006</v>
      </c>
      <c r="F45" s="51">
        <v>37.910000000000004</v>
      </c>
    </row>
    <row r="46" spans="1:6" x14ac:dyDescent="0.25">
      <c r="A46" s="50" t="s">
        <v>269</v>
      </c>
      <c r="B46" s="33">
        <v>77322</v>
      </c>
      <c r="C46" s="33">
        <v>30239</v>
      </c>
      <c r="D46" s="33">
        <v>13094</v>
      </c>
      <c r="E46" s="33">
        <v>581000</v>
      </c>
      <c r="F46" s="51">
        <v>31.5</v>
      </c>
    </row>
    <row r="47" spans="1:6" x14ac:dyDescent="0.25">
      <c r="A47" s="50" t="s">
        <v>270</v>
      </c>
      <c r="B47" s="33">
        <v>75376</v>
      </c>
      <c r="C47" s="33">
        <v>38167</v>
      </c>
      <c r="D47" s="33">
        <v>116528</v>
      </c>
      <c r="E47" s="33">
        <v>625736</v>
      </c>
      <c r="F47" s="51">
        <v>51.54</v>
      </c>
    </row>
    <row r="48" spans="1:6" x14ac:dyDescent="0.25">
      <c r="A48" s="50" t="s">
        <v>271</v>
      </c>
      <c r="B48" s="33">
        <v>73629</v>
      </c>
      <c r="C48" s="33">
        <v>15238</v>
      </c>
      <c r="D48" s="33">
        <v>2021</v>
      </c>
      <c r="E48" s="33">
        <v>0</v>
      </c>
      <c r="F48" s="51">
        <v>10.020000000000001</v>
      </c>
    </row>
    <row r="49" spans="1:6" x14ac:dyDescent="0.25">
      <c r="A49" s="50" t="s">
        <v>272</v>
      </c>
      <c r="B49" s="33">
        <v>72401</v>
      </c>
      <c r="C49" s="33">
        <v>62562</v>
      </c>
      <c r="D49" s="33">
        <v>61340</v>
      </c>
      <c r="E49" s="33">
        <v>204773</v>
      </c>
      <c r="F49" s="51">
        <v>28.049999999999997</v>
      </c>
    </row>
    <row r="50" spans="1:6" x14ac:dyDescent="0.25">
      <c r="A50" s="50" t="s">
        <v>273</v>
      </c>
      <c r="B50" s="33">
        <v>71616</v>
      </c>
      <c r="C50" s="33">
        <v>52803</v>
      </c>
      <c r="D50" s="33">
        <v>26982</v>
      </c>
      <c r="E50" s="33">
        <v>1100000</v>
      </c>
      <c r="F50" s="51">
        <v>15.9</v>
      </c>
    </row>
    <row r="51" spans="1:6" x14ac:dyDescent="0.25">
      <c r="A51" s="50" t="s">
        <v>274</v>
      </c>
      <c r="B51" s="33">
        <v>70159</v>
      </c>
      <c r="C51" s="33">
        <v>116681</v>
      </c>
      <c r="D51" s="33">
        <v>122163</v>
      </c>
      <c r="E51" s="33">
        <v>62838</v>
      </c>
      <c r="F51" s="51">
        <v>55.35</v>
      </c>
    </row>
    <row r="52" spans="1:6" x14ac:dyDescent="0.25">
      <c r="A52" s="50" t="s">
        <v>275</v>
      </c>
      <c r="B52" s="33">
        <v>67323</v>
      </c>
      <c r="C52" s="33">
        <v>15615</v>
      </c>
      <c r="D52" s="33">
        <v>9297</v>
      </c>
      <c r="E52" s="33">
        <v>167128</v>
      </c>
      <c r="F52" s="51">
        <v>13</v>
      </c>
    </row>
    <row r="53" spans="1:6" x14ac:dyDescent="0.25">
      <c r="A53" s="50" t="s">
        <v>276</v>
      </c>
      <c r="B53" s="33">
        <v>64152</v>
      </c>
      <c r="C53" s="33">
        <v>70038</v>
      </c>
      <c r="D53" s="33">
        <v>50939</v>
      </c>
      <c r="E53" s="33">
        <v>34205</v>
      </c>
      <c r="F53" s="51">
        <v>21</v>
      </c>
    </row>
    <row r="54" spans="1:6" x14ac:dyDescent="0.25">
      <c r="A54" s="50" t="s">
        <v>277</v>
      </c>
      <c r="B54" s="33">
        <v>63184</v>
      </c>
      <c r="C54" s="33">
        <v>29880</v>
      </c>
      <c r="D54" s="33">
        <v>3402</v>
      </c>
      <c r="E54" s="33">
        <v>616</v>
      </c>
      <c r="F54" s="51">
        <v>19</v>
      </c>
    </row>
    <row r="55" spans="1:6" x14ac:dyDescent="0.25">
      <c r="A55" s="50" t="s">
        <v>278</v>
      </c>
      <c r="B55" s="33">
        <v>62189</v>
      </c>
      <c r="C55" s="33">
        <v>45630</v>
      </c>
      <c r="D55" s="33">
        <v>3</v>
      </c>
      <c r="E55" s="33">
        <v>43</v>
      </c>
      <c r="F55" s="51">
        <v>5.25</v>
      </c>
    </row>
    <row r="56" spans="1:6" x14ac:dyDescent="0.25">
      <c r="A56" s="50" t="s">
        <v>279</v>
      </c>
      <c r="B56" s="33">
        <v>61012</v>
      </c>
      <c r="C56" s="33">
        <v>119464</v>
      </c>
      <c r="D56" s="33">
        <v>30904</v>
      </c>
      <c r="E56" s="33">
        <v>657493</v>
      </c>
      <c r="F56" s="51">
        <v>17.78</v>
      </c>
    </row>
    <row r="57" spans="1:6" x14ac:dyDescent="0.25">
      <c r="A57" s="50" t="s">
        <v>280</v>
      </c>
      <c r="B57" s="33">
        <v>59645</v>
      </c>
      <c r="C57" s="33">
        <v>42853</v>
      </c>
      <c r="D57" s="33">
        <v>29520</v>
      </c>
      <c r="E57" s="33">
        <v>59440</v>
      </c>
      <c r="F57" s="51">
        <v>25.650000000000002</v>
      </c>
    </row>
    <row r="58" spans="1:6" x14ac:dyDescent="0.25">
      <c r="A58" s="50" t="s">
        <v>281</v>
      </c>
      <c r="B58" s="33">
        <v>53354</v>
      </c>
      <c r="C58" s="33">
        <v>67500</v>
      </c>
      <c r="D58" s="33">
        <v>2893</v>
      </c>
      <c r="E58" s="33">
        <v>6374</v>
      </c>
      <c r="F58" s="51">
        <v>23.799999999999997</v>
      </c>
    </row>
    <row r="59" spans="1:6" x14ac:dyDescent="0.25">
      <c r="A59" s="50" t="s">
        <v>282</v>
      </c>
      <c r="B59" s="33">
        <v>53181</v>
      </c>
      <c r="C59" s="33">
        <v>38997</v>
      </c>
      <c r="D59" s="33">
        <v>1142000</v>
      </c>
      <c r="E59" s="33">
        <v>295584</v>
      </c>
      <c r="F59" s="51">
        <v>74.400000000000006</v>
      </c>
    </row>
    <row r="60" spans="1:6" x14ac:dyDescent="0.25">
      <c r="A60" s="50" t="s">
        <v>283</v>
      </c>
      <c r="B60" s="33">
        <v>53178</v>
      </c>
      <c r="C60" s="33">
        <v>39274</v>
      </c>
      <c r="D60" s="33">
        <v>926</v>
      </c>
      <c r="E60" s="33">
        <v>0</v>
      </c>
      <c r="F60" s="51">
        <v>17</v>
      </c>
    </row>
    <row r="61" spans="1:6" x14ac:dyDescent="0.25">
      <c r="A61" s="50" t="s">
        <v>284</v>
      </c>
      <c r="B61" s="33">
        <v>50698</v>
      </c>
      <c r="C61" s="33">
        <v>16787</v>
      </c>
      <c r="D61" s="33">
        <v>45191</v>
      </c>
      <c r="E61" s="33">
        <v>53247</v>
      </c>
      <c r="F61" s="51">
        <v>21.400000000000002</v>
      </c>
    </row>
    <row r="62" spans="1:6" x14ac:dyDescent="0.25">
      <c r="A62" s="50" t="s">
        <v>285</v>
      </c>
      <c r="B62" s="33">
        <v>49648</v>
      </c>
      <c r="C62" s="33">
        <v>66003</v>
      </c>
      <c r="D62" s="33">
        <v>93925</v>
      </c>
      <c r="E62" s="33">
        <v>87580</v>
      </c>
      <c r="F62" s="51">
        <v>53.120000000000005</v>
      </c>
    </row>
    <row r="63" spans="1:6" x14ac:dyDescent="0.25">
      <c r="A63" s="50" t="s">
        <v>286</v>
      </c>
      <c r="B63" s="33">
        <v>47865</v>
      </c>
      <c r="C63" s="33">
        <v>52419</v>
      </c>
      <c r="D63" s="33">
        <v>52200</v>
      </c>
      <c r="E63" s="33">
        <v>94604</v>
      </c>
      <c r="F63" s="51">
        <v>55.61</v>
      </c>
    </row>
    <row r="64" spans="1:6" x14ac:dyDescent="0.25">
      <c r="A64" s="50" t="s">
        <v>287</v>
      </c>
      <c r="B64" s="33">
        <v>47478</v>
      </c>
      <c r="C64" s="33">
        <v>28999</v>
      </c>
      <c r="D64" s="33">
        <v>28289</v>
      </c>
      <c r="E64" s="33">
        <v>375402</v>
      </c>
      <c r="F64" s="51">
        <v>17.25</v>
      </c>
    </row>
    <row r="65" spans="1:6" x14ac:dyDescent="0.25">
      <c r="A65" s="50" t="s">
        <v>288</v>
      </c>
      <c r="B65" s="33">
        <v>46849</v>
      </c>
      <c r="C65" s="33">
        <v>40814</v>
      </c>
      <c r="D65" s="33">
        <v>22000</v>
      </c>
      <c r="E65" s="33">
        <v>60400</v>
      </c>
      <c r="F65" s="51">
        <v>24.14</v>
      </c>
    </row>
    <row r="66" spans="1:6" x14ac:dyDescent="0.25">
      <c r="A66" s="50" t="s">
        <v>289</v>
      </c>
      <c r="B66" s="33">
        <v>46779</v>
      </c>
      <c r="C66" s="33">
        <v>0</v>
      </c>
      <c r="D66" s="33">
        <v>0</v>
      </c>
      <c r="E66" s="33">
        <v>0</v>
      </c>
      <c r="F66" s="51">
        <v>12</v>
      </c>
    </row>
    <row r="67" spans="1:6" x14ac:dyDescent="0.25">
      <c r="A67" s="50" t="s">
        <v>290</v>
      </c>
      <c r="B67" s="33">
        <v>46458</v>
      </c>
      <c r="C67" s="33">
        <v>23630</v>
      </c>
      <c r="D67" s="33">
        <v>43706</v>
      </c>
      <c r="E67" s="33">
        <v>21737</v>
      </c>
      <c r="F67" s="51">
        <v>11</v>
      </c>
    </row>
    <row r="68" spans="1:6" x14ac:dyDescent="0.25">
      <c r="A68" s="50" t="s">
        <v>291</v>
      </c>
      <c r="B68" s="33">
        <v>40205</v>
      </c>
      <c r="C68" s="33">
        <v>57128</v>
      </c>
      <c r="D68" s="33">
        <v>19874</v>
      </c>
      <c r="E68" s="33">
        <v>108962</v>
      </c>
      <c r="F68" s="51">
        <v>21.450000000000003</v>
      </c>
    </row>
    <row r="69" spans="1:6" x14ac:dyDescent="0.25">
      <c r="A69" s="50" t="s">
        <v>292</v>
      </c>
      <c r="B69" s="33">
        <v>40042</v>
      </c>
      <c r="C69" s="33">
        <v>44157</v>
      </c>
      <c r="D69" s="33">
        <v>16400</v>
      </c>
      <c r="E69" s="33">
        <v>64200</v>
      </c>
      <c r="F69" s="51">
        <v>25.049999999999997</v>
      </c>
    </row>
    <row r="70" spans="1:6" x14ac:dyDescent="0.25">
      <c r="A70" s="50" t="s">
        <v>293</v>
      </c>
      <c r="B70" s="33">
        <v>38869</v>
      </c>
      <c r="C70" s="33">
        <v>18306</v>
      </c>
      <c r="D70" s="33">
        <v>29000</v>
      </c>
      <c r="E70" s="33">
        <v>61000</v>
      </c>
      <c r="F70" s="51">
        <v>14.52</v>
      </c>
    </row>
    <row r="71" spans="1:6" x14ac:dyDescent="0.25">
      <c r="A71" s="50" t="s">
        <v>294</v>
      </c>
      <c r="B71" s="33">
        <v>38337</v>
      </c>
      <c r="C71" s="33">
        <v>34055</v>
      </c>
      <c r="D71" s="33">
        <v>22</v>
      </c>
      <c r="E71" s="33">
        <v>17795</v>
      </c>
      <c r="F71" s="51">
        <v>11.8</v>
      </c>
    </row>
    <row r="72" spans="1:6" x14ac:dyDescent="0.25">
      <c r="A72" s="50" t="s">
        <v>295</v>
      </c>
      <c r="B72" s="33">
        <v>37423</v>
      </c>
      <c r="C72" s="33">
        <v>22606</v>
      </c>
      <c r="D72" s="33">
        <v>51535</v>
      </c>
      <c r="E72" s="33">
        <v>9485</v>
      </c>
      <c r="F72" s="51">
        <v>14.8</v>
      </c>
    </row>
    <row r="73" spans="1:6" x14ac:dyDescent="0.25">
      <c r="A73" s="50" t="s">
        <v>296</v>
      </c>
      <c r="B73" s="33">
        <v>34123</v>
      </c>
      <c r="C73" s="33">
        <v>33398</v>
      </c>
      <c r="D73" s="33">
        <v>51686</v>
      </c>
      <c r="E73" s="33">
        <v>661100</v>
      </c>
      <c r="F73" s="51">
        <v>13.9</v>
      </c>
    </row>
    <row r="74" spans="1:6" x14ac:dyDescent="0.25">
      <c r="A74" s="50" t="s">
        <v>297</v>
      </c>
      <c r="B74" s="33">
        <v>32127</v>
      </c>
      <c r="C74" s="33">
        <v>30109</v>
      </c>
      <c r="D74" s="33">
        <v>12601</v>
      </c>
      <c r="E74" s="33">
        <v>46822</v>
      </c>
      <c r="F74" s="51">
        <v>18.75</v>
      </c>
    </row>
    <row r="75" spans="1:6" x14ac:dyDescent="0.25">
      <c r="A75" s="50" t="s">
        <v>298</v>
      </c>
      <c r="B75" s="33">
        <v>31536</v>
      </c>
      <c r="C75" s="33">
        <v>20586</v>
      </c>
      <c r="D75" s="33">
        <v>25944</v>
      </c>
      <c r="E75" s="33">
        <v>6000</v>
      </c>
      <c r="F75" s="51">
        <v>9.23</v>
      </c>
    </row>
    <row r="76" spans="1:6" x14ac:dyDescent="0.25">
      <c r="A76" s="50" t="s">
        <v>299</v>
      </c>
      <c r="B76" s="33">
        <v>28554</v>
      </c>
      <c r="C76" s="33">
        <v>24692</v>
      </c>
      <c r="D76" s="33">
        <v>6760</v>
      </c>
      <c r="E76" s="33">
        <v>39720</v>
      </c>
      <c r="F76" s="51">
        <v>12.510000000000002</v>
      </c>
    </row>
    <row r="77" spans="1:6" x14ac:dyDescent="0.25">
      <c r="A77" s="50" t="s">
        <v>300</v>
      </c>
      <c r="B77" s="33">
        <v>28300</v>
      </c>
      <c r="C77" s="33">
        <v>22700</v>
      </c>
      <c r="D77" s="33">
        <v>29450</v>
      </c>
      <c r="E77" s="33">
        <v>7676</v>
      </c>
      <c r="F77" s="51">
        <v>9</v>
      </c>
    </row>
    <row r="78" spans="1:6" x14ac:dyDescent="0.25">
      <c r="A78" s="50" t="s">
        <v>301</v>
      </c>
      <c r="B78" s="33">
        <v>27888</v>
      </c>
      <c r="C78" s="33">
        <v>9104</v>
      </c>
      <c r="D78" s="33">
        <v>15060</v>
      </c>
      <c r="E78" s="33">
        <v>455355</v>
      </c>
      <c r="F78" s="51">
        <v>7.7</v>
      </c>
    </row>
    <row r="79" spans="1:6" x14ac:dyDescent="0.25">
      <c r="A79" s="50" t="s">
        <v>302</v>
      </c>
      <c r="B79" s="33">
        <v>27375</v>
      </c>
      <c r="C79" s="33">
        <v>8096</v>
      </c>
      <c r="D79" s="33">
        <v>4036</v>
      </c>
      <c r="E79" s="33">
        <v>19858</v>
      </c>
      <c r="F79" s="51">
        <v>15</v>
      </c>
    </row>
    <row r="80" spans="1:6" x14ac:dyDescent="0.25">
      <c r="A80" s="50" t="s">
        <v>303</v>
      </c>
      <c r="B80" s="33">
        <v>26216</v>
      </c>
      <c r="C80" s="33">
        <v>21506</v>
      </c>
      <c r="D80" s="33">
        <v>3084</v>
      </c>
      <c r="E80" s="33">
        <v>0</v>
      </c>
      <c r="F80" s="51">
        <v>12.2</v>
      </c>
    </row>
    <row r="81" spans="1:6" x14ac:dyDescent="0.25">
      <c r="A81" s="50" t="s">
        <v>304</v>
      </c>
      <c r="B81" s="33">
        <v>25544</v>
      </c>
      <c r="C81" s="33">
        <v>13754</v>
      </c>
      <c r="D81" s="33">
        <v>60637</v>
      </c>
      <c r="E81" s="33">
        <v>81983</v>
      </c>
      <c r="F81" s="51">
        <v>10.8</v>
      </c>
    </row>
    <row r="82" spans="1:6" x14ac:dyDescent="0.25">
      <c r="A82" s="50" t="s">
        <v>305</v>
      </c>
      <c r="B82" s="33">
        <v>24540</v>
      </c>
      <c r="C82" s="33">
        <v>14173</v>
      </c>
      <c r="D82" s="33">
        <v>295</v>
      </c>
      <c r="E82" s="33">
        <v>2731</v>
      </c>
      <c r="F82" s="51">
        <v>6</v>
      </c>
    </row>
    <row r="83" spans="1:6" x14ac:dyDescent="0.25">
      <c r="A83" s="50" t="s">
        <v>306</v>
      </c>
      <c r="B83" s="33">
        <v>24515</v>
      </c>
      <c r="C83" s="33">
        <v>21149</v>
      </c>
      <c r="D83" s="33">
        <v>1495</v>
      </c>
      <c r="E83" s="33">
        <v>0</v>
      </c>
      <c r="F83" s="51">
        <v>13</v>
      </c>
    </row>
    <row r="84" spans="1:6" x14ac:dyDescent="0.25">
      <c r="A84" s="50" t="s">
        <v>307</v>
      </c>
      <c r="B84" s="33">
        <v>24418</v>
      </c>
      <c r="C84" s="33">
        <v>21276</v>
      </c>
      <c r="D84" s="33">
        <v>120631</v>
      </c>
      <c r="E84" s="33">
        <v>15982</v>
      </c>
      <c r="F84" s="51">
        <v>39.039999999999992</v>
      </c>
    </row>
    <row r="85" spans="1:6" x14ac:dyDescent="0.25">
      <c r="A85" s="50" t="s">
        <v>308</v>
      </c>
      <c r="B85" s="33">
        <v>24102</v>
      </c>
      <c r="C85" s="33">
        <v>17068</v>
      </c>
      <c r="D85" s="33">
        <v>62716</v>
      </c>
      <c r="E85" s="33">
        <v>3000</v>
      </c>
      <c r="F85" s="51">
        <v>17.580000000000002</v>
      </c>
    </row>
    <row r="86" spans="1:6" x14ac:dyDescent="0.25">
      <c r="A86" s="50" t="s">
        <v>309</v>
      </c>
      <c r="B86" s="33">
        <v>23677</v>
      </c>
      <c r="C86" s="33">
        <v>27783</v>
      </c>
      <c r="D86" s="33">
        <v>1423</v>
      </c>
      <c r="E86" s="33">
        <v>0</v>
      </c>
      <c r="F86" s="51">
        <v>11.33</v>
      </c>
    </row>
    <row r="87" spans="1:6" x14ac:dyDescent="0.25">
      <c r="A87" s="50" t="s">
        <v>310</v>
      </c>
      <c r="B87" s="33">
        <v>23468</v>
      </c>
      <c r="C87" s="33">
        <v>11514</v>
      </c>
      <c r="D87" s="33">
        <v>22404</v>
      </c>
      <c r="E87" s="33">
        <v>31219</v>
      </c>
      <c r="F87" s="51">
        <v>10.299999999999999</v>
      </c>
    </row>
    <row r="88" spans="1:6" x14ac:dyDescent="0.25">
      <c r="A88" s="50" t="s">
        <v>311</v>
      </c>
      <c r="B88" s="33">
        <v>21393</v>
      </c>
      <c r="C88" s="33">
        <v>13800</v>
      </c>
      <c r="D88" s="33">
        <v>29795</v>
      </c>
      <c r="E88" s="33">
        <v>160454</v>
      </c>
      <c r="F88" s="51">
        <v>16.5</v>
      </c>
    </row>
    <row r="89" spans="1:6" x14ac:dyDescent="0.25">
      <c r="A89" s="50" t="s">
        <v>312</v>
      </c>
      <c r="B89" s="33">
        <v>21254</v>
      </c>
      <c r="C89" s="33">
        <v>15739</v>
      </c>
      <c r="D89" s="33">
        <v>20522</v>
      </c>
      <c r="E89" s="33">
        <v>122451</v>
      </c>
      <c r="F89" s="51">
        <v>15.73</v>
      </c>
    </row>
    <row r="90" spans="1:6" x14ac:dyDescent="0.25">
      <c r="A90" s="50" t="s">
        <v>313</v>
      </c>
      <c r="B90" s="33">
        <v>17618</v>
      </c>
      <c r="C90" s="33">
        <v>14848</v>
      </c>
      <c r="D90" s="33">
        <v>13300</v>
      </c>
      <c r="E90" s="33">
        <v>70000</v>
      </c>
      <c r="F90" s="51">
        <v>20.5</v>
      </c>
    </row>
    <row r="91" spans="1:6" x14ac:dyDescent="0.25">
      <c r="A91" s="50" t="s">
        <v>314</v>
      </c>
      <c r="B91" s="33">
        <v>17507</v>
      </c>
      <c r="C91" s="33">
        <v>6941</v>
      </c>
      <c r="D91" s="33">
        <v>11486</v>
      </c>
      <c r="E91" s="33">
        <v>49426</v>
      </c>
      <c r="F91" s="51">
        <v>16.36</v>
      </c>
    </row>
    <row r="92" spans="1:6" x14ac:dyDescent="0.25">
      <c r="A92" s="50" t="s">
        <v>315</v>
      </c>
      <c r="B92" s="33">
        <v>16757</v>
      </c>
      <c r="C92" s="33">
        <v>9051</v>
      </c>
      <c r="D92" s="33">
        <v>8190</v>
      </c>
      <c r="E92" s="33">
        <v>83</v>
      </c>
      <c r="F92" s="51">
        <v>5.5</v>
      </c>
    </row>
    <row r="93" spans="1:6" x14ac:dyDescent="0.25">
      <c r="A93" s="50" t="s">
        <v>316</v>
      </c>
      <c r="B93" s="33">
        <v>16684</v>
      </c>
      <c r="C93" s="33">
        <v>0</v>
      </c>
      <c r="D93" s="33">
        <v>0</v>
      </c>
      <c r="E93" s="33">
        <v>0</v>
      </c>
      <c r="F93" s="51">
        <v>1</v>
      </c>
    </row>
    <row r="94" spans="1:6" x14ac:dyDescent="0.25">
      <c r="A94" s="50" t="s">
        <v>317</v>
      </c>
      <c r="B94" s="33">
        <v>15024</v>
      </c>
      <c r="C94" s="33">
        <v>21005</v>
      </c>
      <c r="D94" s="33">
        <v>150000</v>
      </c>
      <c r="E94" s="33">
        <v>0</v>
      </c>
      <c r="F94" s="51">
        <v>4</v>
      </c>
    </row>
    <row r="95" spans="1:6" x14ac:dyDescent="0.25">
      <c r="A95" s="50" t="s">
        <v>318</v>
      </c>
      <c r="B95" s="33">
        <v>13447</v>
      </c>
      <c r="C95" s="33">
        <v>58454</v>
      </c>
      <c r="D95" s="33">
        <v>3705367</v>
      </c>
      <c r="E95" s="33">
        <v>195131</v>
      </c>
      <c r="F95" s="51">
        <v>126.58000000000001</v>
      </c>
    </row>
    <row r="96" spans="1:6" x14ac:dyDescent="0.25">
      <c r="A96" s="50" t="s">
        <v>319</v>
      </c>
      <c r="B96" s="33">
        <v>12678</v>
      </c>
      <c r="C96" s="33">
        <v>9638</v>
      </c>
      <c r="D96" s="33">
        <v>275</v>
      </c>
      <c r="E96" s="33">
        <v>0</v>
      </c>
      <c r="F96" s="51">
        <v>1.9</v>
      </c>
    </row>
    <row r="97" spans="1:6" x14ac:dyDescent="0.25">
      <c r="A97" s="50" t="s">
        <v>320</v>
      </c>
      <c r="B97" s="33">
        <v>12273</v>
      </c>
      <c r="C97" s="33">
        <v>9110</v>
      </c>
      <c r="D97" s="33">
        <v>32597</v>
      </c>
      <c r="E97" s="33">
        <v>293100</v>
      </c>
      <c r="F97" s="51">
        <v>6.65</v>
      </c>
    </row>
    <row r="98" spans="1:6" x14ac:dyDescent="0.25">
      <c r="A98" s="50" t="s">
        <v>321</v>
      </c>
      <c r="B98" s="33">
        <v>12043</v>
      </c>
      <c r="C98" s="33">
        <v>5450</v>
      </c>
      <c r="D98" s="33">
        <v>55758</v>
      </c>
      <c r="E98" s="33">
        <v>814936</v>
      </c>
      <c r="F98" s="51">
        <v>11.179999999999998</v>
      </c>
    </row>
    <row r="99" spans="1:6" x14ac:dyDescent="0.25">
      <c r="A99" s="50" t="s">
        <v>322</v>
      </c>
      <c r="B99" s="33">
        <v>12010</v>
      </c>
      <c r="C99" s="33">
        <v>4007</v>
      </c>
      <c r="D99" s="33">
        <v>510</v>
      </c>
      <c r="E99" s="33">
        <v>2400</v>
      </c>
      <c r="F99" s="51">
        <v>10.3</v>
      </c>
    </row>
    <row r="100" spans="1:6" x14ac:dyDescent="0.25">
      <c r="A100" s="50" t="s">
        <v>323</v>
      </c>
      <c r="B100" s="33">
        <v>9375</v>
      </c>
      <c r="C100" s="33">
        <v>9699</v>
      </c>
      <c r="D100" s="33">
        <v>2647</v>
      </c>
      <c r="E100" s="33">
        <v>0</v>
      </c>
      <c r="F100" s="51">
        <v>1</v>
      </c>
    </row>
    <row r="101" spans="1:6" x14ac:dyDescent="0.25">
      <c r="A101" s="50" t="s">
        <v>324</v>
      </c>
      <c r="B101" s="33">
        <v>9084</v>
      </c>
      <c r="C101" s="33">
        <v>6986</v>
      </c>
      <c r="D101" s="33">
        <v>866</v>
      </c>
      <c r="E101" s="33">
        <v>1700</v>
      </c>
      <c r="F101" s="51">
        <v>1</v>
      </c>
    </row>
    <row r="102" spans="1:6" x14ac:dyDescent="0.25">
      <c r="A102" s="50" t="s">
        <v>325</v>
      </c>
      <c r="B102" s="33">
        <v>8468</v>
      </c>
      <c r="C102" s="33">
        <v>15262</v>
      </c>
      <c r="D102" s="33">
        <v>8514</v>
      </c>
      <c r="E102" s="33">
        <v>359194</v>
      </c>
      <c r="F102" s="51">
        <v>12.239999999999998</v>
      </c>
    </row>
    <row r="103" spans="1:6" x14ac:dyDescent="0.25">
      <c r="A103" s="50" t="s">
        <v>326</v>
      </c>
      <c r="B103" s="33">
        <v>7390</v>
      </c>
      <c r="C103" s="33">
        <v>4120</v>
      </c>
      <c r="D103" s="33">
        <v>7500</v>
      </c>
      <c r="E103" s="33">
        <v>2000</v>
      </c>
      <c r="F103" s="51">
        <v>1.3</v>
      </c>
    </row>
    <row r="104" spans="1:6" x14ac:dyDescent="0.25">
      <c r="A104" s="50" t="s">
        <v>327</v>
      </c>
      <c r="B104" s="33">
        <v>7193</v>
      </c>
      <c r="C104" s="33">
        <v>800</v>
      </c>
      <c r="D104" s="33">
        <v>2150</v>
      </c>
      <c r="E104" s="33">
        <v>4400</v>
      </c>
      <c r="F104" s="51">
        <v>6</v>
      </c>
    </row>
    <row r="105" spans="1:6" x14ac:dyDescent="0.25">
      <c r="A105" s="50" t="s">
        <v>328</v>
      </c>
      <c r="B105" s="33">
        <v>5761</v>
      </c>
      <c r="C105" s="33">
        <v>3335</v>
      </c>
      <c r="D105" s="33">
        <v>8293</v>
      </c>
      <c r="E105" s="33">
        <v>15000</v>
      </c>
      <c r="F105" s="51">
        <v>5.6</v>
      </c>
    </row>
    <row r="106" spans="1:6" x14ac:dyDescent="0.25">
      <c r="A106" s="50" t="s">
        <v>329</v>
      </c>
      <c r="B106" s="33">
        <v>5385</v>
      </c>
      <c r="C106" s="33">
        <v>4228</v>
      </c>
      <c r="D106" s="33">
        <v>19210</v>
      </c>
      <c r="E106" s="33">
        <v>52752</v>
      </c>
      <c r="F106" s="51">
        <v>10</v>
      </c>
    </row>
    <row r="107" spans="1:6" x14ac:dyDescent="0.25">
      <c r="A107" s="50" t="s">
        <v>330</v>
      </c>
      <c r="B107" s="33">
        <v>4792</v>
      </c>
      <c r="C107" s="33">
        <v>5916</v>
      </c>
      <c r="D107" s="33">
        <v>0</v>
      </c>
      <c r="E107" s="33">
        <v>0</v>
      </c>
      <c r="F107" s="51">
        <v>2.5999999999999996</v>
      </c>
    </row>
    <row r="108" spans="1:6" x14ac:dyDescent="0.25">
      <c r="A108" s="50" t="s">
        <v>331</v>
      </c>
      <c r="B108" s="33">
        <v>4236</v>
      </c>
      <c r="C108" s="33">
        <v>7754</v>
      </c>
      <c r="D108" s="33">
        <v>9548</v>
      </c>
      <c r="E108" s="33">
        <v>22197</v>
      </c>
      <c r="F108" s="51">
        <v>12.5</v>
      </c>
    </row>
    <row r="109" spans="1:6" x14ac:dyDescent="0.25">
      <c r="A109" s="50" t="s">
        <v>332</v>
      </c>
      <c r="B109" s="33">
        <v>4200</v>
      </c>
      <c r="C109" s="33">
        <v>1600</v>
      </c>
      <c r="D109" s="33">
        <v>1000</v>
      </c>
      <c r="E109" s="33">
        <v>13</v>
      </c>
      <c r="F109" s="51">
        <v>8.5</v>
      </c>
    </row>
    <row r="110" spans="1:6" x14ac:dyDescent="0.25">
      <c r="A110" s="50" t="s">
        <v>333</v>
      </c>
      <c r="B110" s="33">
        <v>3050</v>
      </c>
      <c r="C110" s="33">
        <v>3511</v>
      </c>
      <c r="D110" s="33">
        <v>120</v>
      </c>
      <c r="E110" s="33">
        <v>0</v>
      </c>
      <c r="F110" s="51">
        <v>2.2000000000000002</v>
      </c>
    </row>
    <row r="111" spans="1:6" x14ac:dyDescent="0.25">
      <c r="A111" s="50" t="s">
        <v>334</v>
      </c>
      <c r="B111" s="33">
        <v>2600</v>
      </c>
      <c r="C111" s="33">
        <v>3200</v>
      </c>
      <c r="D111" s="33">
        <v>448</v>
      </c>
      <c r="E111" s="33">
        <v>2630</v>
      </c>
      <c r="F111" s="51">
        <v>5</v>
      </c>
    </row>
    <row r="112" spans="1:6" x14ac:dyDescent="0.25">
      <c r="A112" s="50" t="s">
        <v>335</v>
      </c>
      <c r="B112" s="33">
        <v>1751</v>
      </c>
      <c r="C112" s="33">
        <v>766</v>
      </c>
      <c r="D112" s="33">
        <v>512</v>
      </c>
      <c r="E112" s="33">
        <v>2285</v>
      </c>
      <c r="F112" s="51">
        <v>6.9</v>
      </c>
    </row>
    <row r="113" spans="1:6" x14ac:dyDescent="0.25">
      <c r="A113" s="50" t="s">
        <v>336</v>
      </c>
      <c r="B113" s="33">
        <v>1111</v>
      </c>
      <c r="C113" s="33">
        <v>2488</v>
      </c>
      <c r="D113" s="33">
        <v>2732</v>
      </c>
      <c r="E113" s="33">
        <v>0</v>
      </c>
      <c r="F113" s="51">
        <v>2.2999999999999998</v>
      </c>
    </row>
    <row r="114" spans="1:6" x14ac:dyDescent="0.25">
      <c r="A114" s="50" t="s">
        <v>337</v>
      </c>
      <c r="B114" s="33">
        <v>1049</v>
      </c>
      <c r="C114" s="33">
        <v>0</v>
      </c>
      <c r="D114" s="33">
        <v>509</v>
      </c>
      <c r="E114" s="33">
        <v>20000</v>
      </c>
      <c r="F114" s="51">
        <v>1.33</v>
      </c>
    </row>
    <row r="115" spans="1:6" x14ac:dyDescent="0.25">
      <c r="A115" s="50" t="s">
        <v>338</v>
      </c>
      <c r="B115" s="33">
        <v>888</v>
      </c>
      <c r="C115" s="33">
        <v>620</v>
      </c>
      <c r="D115" s="33">
        <v>1460</v>
      </c>
      <c r="E115" s="33">
        <v>2800</v>
      </c>
      <c r="F115" s="51">
        <v>2</v>
      </c>
    </row>
    <row r="116" spans="1:6" x14ac:dyDescent="0.25">
      <c r="A116" s="50" t="s">
        <v>339</v>
      </c>
      <c r="B116" s="33">
        <v>476</v>
      </c>
      <c r="C116" s="33">
        <v>542</v>
      </c>
      <c r="D116" s="33">
        <v>130</v>
      </c>
      <c r="E116" s="33">
        <v>0</v>
      </c>
      <c r="F116" s="51">
        <v>1</v>
      </c>
    </row>
    <row r="117" spans="1:6" x14ac:dyDescent="0.25">
      <c r="A117" s="50" t="s">
        <v>340</v>
      </c>
      <c r="B117" s="33">
        <v>90</v>
      </c>
      <c r="C117" s="33">
        <v>1742</v>
      </c>
      <c r="D117" s="33">
        <v>5534</v>
      </c>
      <c r="E117" s="33">
        <v>0</v>
      </c>
      <c r="F117" s="51">
        <v>21</v>
      </c>
    </row>
    <row r="118" spans="1:6" x14ac:dyDescent="0.25">
      <c r="A118" s="29" t="s">
        <v>78</v>
      </c>
      <c r="B118" s="35">
        <v>11322673</v>
      </c>
      <c r="C118" s="35">
        <v>9257350</v>
      </c>
      <c r="D118" s="35">
        <v>21818863</v>
      </c>
      <c r="E118" s="35">
        <v>33887946</v>
      </c>
      <c r="F118" s="35">
        <v>4016.1499999999996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Grafer og tabeller</vt:lpstr>
      <vt:lpstr>Fylkesvise tabeller</vt:lpstr>
      <vt:lpstr>Rapportert mest besøkte arenaer</vt:lpstr>
      <vt:lpstr>Besøk alle</vt:lpstr>
    </vt:vector>
  </TitlesOfParts>
  <Company>Norsk kulturråd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Bård Bie-Larsen</dc:creator>
  <cp:lastModifiedBy>Bård Bie-Larsen</cp:lastModifiedBy>
  <dcterms:created xsi:type="dcterms:W3CDTF">2016-11-22T13:51:23Z</dcterms:created>
  <dcterms:modified xsi:type="dcterms:W3CDTF">2017-02-10T11:36:20Z</dcterms:modified>
</cp:coreProperties>
</file>